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<sst xmlns="http://schemas.openxmlformats.org/spreadsheetml/2006/main" count="147">
  <si>
    <t>一般公共预算基本支出情况表（按经济分类科目）</t>
  </si>
  <si>
    <t>公开表6</t>
  </si>
  <si>
    <t>单位名称：大溪镇人民政府</t>
  </si>
  <si>
    <t>单位：万元</t>
  </si>
  <si>
    <t>经济分类科目</t>
  </si>
  <si>
    <t>2017年预算数</t>
  </si>
  <si>
    <t>科目编码</t>
  </si>
  <si>
    <t>科目名称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</si>
  <si>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</si>
  <si>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</si>
  <si>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</si>
  <si>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</si>
  <si>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</si>
  <si>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</si>
  <si>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20105</t>
  </si>
  <si>
    <t>统计信息事务</t>
  </si>
  <si>
    <t>2010505</t>
  </si>
  <si>
    <t>专项统计业务</t>
  </si>
  <si>
    <t>20106</t>
  </si>
  <si>
    <t>财政事务</t>
  </si>
  <si>
    <t>2010601</t>
  </si>
  <si>
    <t>2010607</t>
  </si>
  <si>
    <t>信息化建设</t>
  </si>
  <si>
    <t>20129</t>
  </si>
  <si>
    <t>群众团体事务</t>
  </si>
  <si>
    <t>2012901</t>
  </si>
  <si>
    <t>2012999</t>
  </si>
  <si>
    <t>其他群众团体事务支出</t>
  </si>
  <si>
    <t>20131</t>
  </si>
  <si>
    <t>党委办公厅（室）及相关机构事务</t>
  </si>
  <si>
    <t>2013101</t>
  </si>
  <si>
    <t>20199</t>
  </si>
  <si>
    <t>其他一般公共服务支出</t>
  </si>
  <si>
    <t>2019999</t>
  </si>
  <si>
    <t>207</t>
  </si>
  <si>
    <t>文化体育与传媒支出</t>
  </si>
  <si>
    <t>20701</t>
  </si>
  <si>
    <t>文化</t>
  </si>
  <si>
    <t>2070109</t>
  </si>
  <si>
    <t>群众文化</t>
  </si>
  <si>
    <t>2070199</t>
  </si>
  <si>
    <t>其他文化支出</t>
  </si>
  <si>
    <t>20704</t>
  </si>
  <si>
    <t>新闻出版广播影视</t>
  </si>
  <si>
    <t>2070404</t>
  </si>
  <si>
    <t>广播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</si>
  <si>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</si>
  <si>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</si>
  <si>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</si>
  <si>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</si>
  <si>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</si>
  <si>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</si>
  <si>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2080199</t>
  </si>
  <si>
    <t>其他人力资源和社会保障支出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</si>
  <si>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</si>
  <si>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</si>
  <si>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</si>
  <si>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</si>
  <si>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</si>
  <si>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</si>
  <si>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</si>
  <si>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</si>
  <si>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2080599</t>
  </si>
  <si>
    <t>其他行政事业单位离退休支出</t>
  </si>
  <si>
    <t>20810</t>
  </si>
  <si>
    <t>社会福利</t>
  </si>
  <si>
    <t>2081002</t>
  </si>
  <si>
    <t>社会福利--老年福利</t>
  </si>
  <si>
    <t>20819</t>
  </si>
  <si>
    <t>最低生活保障</t>
  </si>
  <si>
    <t>2081902</t>
  </si>
  <si>
    <t>农村最低生活保障金支出</t>
  </si>
  <si>
    <t>20826</t>
  </si>
  <si>
    <t>2082602</t>
  </si>
  <si>
    <t>财政对城乡居民基本养老保险基金的补助</t>
  </si>
  <si>
    <t>210</t>
  </si>
  <si>
    <t>医疗卫生与计划生育支出</t>
  </si>
  <si>
    <t>21001</t>
  </si>
  <si>
    <t>医疗卫生与计划生育管理事务</t>
  </si>
  <si>
    <t>2100101</t>
  </si>
  <si>
    <t>医疗卫生与计划生育管理事务—行政运行</t>
  </si>
  <si>
    <t>21007</t>
  </si>
  <si>
    <t>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</si>
  <si>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</si>
  <si>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</si>
  <si>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</si>
  <si>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</si>
  <si>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</si>
  <si>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</si>
  <si>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21012</t>
  </si>
  <si>
    <t>2101202</t>
  </si>
  <si>
    <t>财政对城乡居民基本医疗保险基金的补助</t>
  </si>
  <si>
    <t>211</t>
  </si>
  <si>
    <t>节能环保支出</t>
  </si>
  <si>
    <t>21103</t>
  </si>
  <si>
    <t>污染防治</t>
  </si>
  <si>
    <t>2110304</t>
  </si>
  <si>
    <t>固体废弃物与化学品</t>
  </si>
  <si>
    <t>212</t>
  </si>
  <si>
    <t>城乡社区支出</t>
  </si>
  <si>
    <t>21203</t>
  </si>
  <si>
    <t>城乡社区公共设施</t>
  </si>
  <si>
    <t>2120399</t>
  </si>
  <si>
    <t>其他城乡社区公共设施支出</t>
  </si>
  <si>
    <t>21299</t>
  </si>
  <si>
    <t>其他城乡社区支出</t>
  </si>
  <si>
    <t>2129999</t>
  </si>
  <si>
    <t>213</t>
  </si>
  <si>
    <t>农林水支出</t>
  </si>
  <si>
    <t>21301</t>
  </si>
  <si>
    <t>农业</t>
  </si>
  <si>
    <t>2130104</t>
  </si>
  <si>
    <t>事业运行</t>
  </si>
  <si>
    <t>2130152</t>
  </si>
  <si>
    <t>农业--对高校毕业生到基层任职补助</t>
  </si>
  <si>
    <t>2130199</t>
  </si>
  <si>
    <t>农业--其他农业支出</t>
  </si>
  <si>
    <t>21302</t>
  </si>
  <si>
    <t>林业</t>
  </si>
  <si>
    <t>2130204</t>
  </si>
  <si>
    <t>林业事业机构</t>
  </si>
  <si>
    <t>21303</t>
  </si>
  <si>
    <t>水利</t>
  </si>
  <si>
    <t>2130306</t>
  </si>
  <si>
    <t>水利工程运行与维护</t>
  </si>
  <si>
    <t>21305</t>
  </si>
  <si>
    <t>扶贫</t>
  </si>
  <si>
    <t>2130599</t>
  </si>
  <si>
    <t>其他扶贫支出</t>
  </si>
  <si>
    <t>21307</t>
  </si>
  <si>
    <t>农村综合改革</t>
  </si>
  <si>
    <t>2130705</t>
  </si>
  <si>
    <t>对村民委员会和村党支部的补助</t>
  </si>
  <si>
    <t>2130799</t>
  </si>
  <si>
    <t>其他农村综合改革支出</t>
  </si>
  <si>
    <t>21399</t>
  </si>
  <si>
    <t>其他农林水支出</t>
  </si>
  <si>
    <t>215</t>
  </si>
  <si>
    <t>资源勘探信息等支出</t>
  </si>
  <si>
    <t>2150601</t>
  </si>
  <si>
    <t>安全生产监管-行政运行</t>
  </si>
  <si>
    <t>221</t>
  </si>
  <si>
    <t>住房保障支出</t>
  </si>
  <si>
    <t>2210201</t>
  </si>
  <si>
    <t>住房公积金</t>
  </si>
  <si>
    <t>合计</t>
  </si>
  <si>
    <t>*根据财政部《关于印发&lt;地方预决算公开操作规程&gt;的通知》（财预[2016]143号）的要求，一般公共预算基本支出表应公开到经济分类款级科目。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</si>
</sst>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79"/>
  <sheetViews>
    <sheetView tabSelected="1" workbookViewId="0">
      <selection activeCell="A1" sqref="$A1:$XFD1048576"/>
    </sheetView>
  </sheetViews>
  <sheetFormatPr defaultColWidth="9" defaultRowHeight="14.25"/>
  <cols>
    <col min="1" max="1" width="15" style="4" customWidth="1"/>
    <col min="2" max="2" width="33" style="4" customWidth="1"/>
    <col min="3" max="3" width="23.625" style="4" customWidth="1"/>
    <col min="4" max="256" width="9" style="4"/>
    <col min="257" max="16384" width="9" style="3"/>
  </cols>
  <sheetData>
    <row r="1" customFormat="1" ht="30" customHeight="1" spans="1:16384">
      <c r="A1" s="5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customFormat="1" ht="16.5" customHeight="1" spans="1:16384">
      <c r="A2" s="6"/>
      <c r="B2" s="6"/>
      <c r="C2" s="7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customFormat="1" ht="15.75" customHeight="1" spans="1:16384">
      <c r="A3" s="4" t="s">
        <v>2</v>
      </c>
      <c r="B3" s="4"/>
      <c r="C3" s="8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1" customFormat="1" ht="24.95" customHeight="1" spans="1:3">
      <c r="A4" s="9" t="s">
        <v>4</v>
      </c>
      <c r="B4" s="9"/>
      <c r="C4" s="10" t="s">
        <v>5</v>
      </c>
    </row>
    <row r="5" s="1" customFormat="1" ht="24.95" customHeight="1" spans="1:3">
      <c r="A5" s="9" t="s">
        <v>6</v>
      </c>
      <c r="B5" s="9" t="s">
        <v>7</v>
      </c>
      <c r="C5" s="11"/>
    </row>
    <row r="6" s="1" customFormat="1" ht="24.95" customHeight="1" spans="1:3">
      <c r="A6" s="12" t="s">
        <v>8</v>
      </c>
      <c r="B6" s="9" t="s">
        <v>9</v>
      </c>
      <c r="C6" s="13">
        <f>C7+C9+C11+C14+C17+C19</f>
        <v>313.98216</v>
      </c>
    </row>
    <row r="7" s="2" customFormat="1" ht="20.1" customHeight="1" spans="1:3">
      <c r="A7" s="12" t="s">
        <v>10</v>
      </c>
      <c r="B7" s="9" t="s">
        <v>11</v>
      </c>
      <c r="C7" s="14">
        <v>254.86716</v>
      </c>
    </row>
    <row r="8" customFormat="1" ht="20.1" customHeight="1" spans="1:16384">
      <c r="A8" s="15" t="s">
        <v>12</v>
      </c>
      <c r="B8" s="16" t="s">
        <v>13</v>
      </c>
      <c r="C8" s="14">
        <v>254.86716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customFormat="1" ht="20.1" customHeight="1" spans="1:16384">
      <c r="A9" s="12" t="s">
        <v>14</v>
      </c>
      <c r="B9" s="17" t="s">
        <v>15</v>
      </c>
      <c r="C9" s="13">
        <f>SUM(C10)</f>
        <v>0.6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3" customFormat="1" ht="20.1" customHeight="1" spans="1:3">
      <c r="A10" s="15" t="s">
        <v>16</v>
      </c>
      <c r="B10" s="16" t="s">
        <v>17</v>
      </c>
      <c r="C10" s="18">
        <v>0.6</v>
      </c>
    </row>
    <row r="11" s="3" customFormat="1" ht="20.1" customHeight="1" spans="1:3">
      <c r="A11" s="12" t="s">
        <v>18</v>
      </c>
      <c r="B11" s="17" t="s">
        <v>19</v>
      </c>
      <c r="C11" s="13">
        <f>SUM(C12:C13)</f>
        <v>9.7204</v>
      </c>
    </row>
    <row r="12" s="3" customFormat="1" ht="20.1" customHeight="1" spans="1:3">
      <c r="A12" s="15" t="s">
        <v>20</v>
      </c>
      <c r="B12" s="16" t="s">
        <v>13</v>
      </c>
      <c r="C12" s="18">
        <v>2.3304</v>
      </c>
    </row>
    <row r="13" s="3" customFormat="1" ht="20.1" customHeight="1" spans="1:3">
      <c r="A13" s="15" t="s">
        <v>21</v>
      </c>
      <c r="B13" s="16" t="s">
        <v>22</v>
      </c>
      <c r="C13" s="18">
        <v>7.39</v>
      </c>
    </row>
    <row r="14" s="3" customFormat="1" ht="20.1" customHeight="1" spans="1:3">
      <c r="A14" s="12" t="s">
        <v>23</v>
      </c>
      <c r="B14" s="17" t="s">
        <v>24</v>
      </c>
      <c r="C14" s="13">
        <v>5.99</v>
      </c>
    </row>
    <row r="15" s="3" customFormat="1" ht="20.1" customHeight="1" spans="1:3">
      <c r="A15" s="15" t="s">
        <v>25</v>
      </c>
      <c r="B15" s="16" t="s">
        <v>13</v>
      </c>
      <c r="C15" s="18">
        <v>0.9912</v>
      </c>
    </row>
    <row r="16" s="3" customFormat="1" ht="20.1" customHeight="1" spans="1:3">
      <c r="A16" s="15" t="s">
        <v>26</v>
      </c>
      <c r="B16" s="16" t="s">
        <v>27</v>
      </c>
      <c r="C16" s="18">
        <v>5</v>
      </c>
    </row>
    <row r="17" s="3" customFormat="1" ht="20.1" customHeight="1" spans="1:3">
      <c r="A17" s="12" t="s">
        <v>28</v>
      </c>
      <c r="B17" s="17" t="s">
        <v>29</v>
      </c>
      <c r="C17" s="13">
        <v>7.4046</v>
      </c>
    </row>
    <row r="18" s="3" customFormat="1" ht="20.1" customHeight="1" spans="1:3">
      <c r="A18" s="15" t="s">
        <v>30</v>
      </c>
      <c r="B18" s="16" t="s">
        <v>13</v>
      </c>
      <c r="C18" s="18">
        <v>7.4046</v>
      </c>
    </row>
    <row r="19" s="3" customFormat="1" ht="20.1" customHeight="1" spans="1:3">
      <c r="A19" s="12" t="s">
        <v>31</v>
      </c>
      <c r="B19" s="9" t="s">
        <v>32</v>
      </c>
      <c r="C19" s="13">
        <v>35.4</v>
      </c>
    </row>
    <row r="20" s="3" customFormat="1" ht="20.1" customHeight="1" spans="1:3">
      <c r="A20" s="15" t="s">
        <v>33</v>
      </c>
      <c r="B20" s="16" t="s">
        <v>32</v>
      </c>
      <c r="C20" s="18">
        <v>35.4</v>
      </c>
    </row>
    <row r="21" s="3" customFormat="1" ht="20.1" customHeight="1" spans="1:3">
      <c r="A21" s="12" t="s">
        <v>34</v>
      </c>
      <c r="B21" s="9" t="s">
        <v>35</v>
      </c>
      <c r="C21" s="13">
        <f>C22+C25</f>
        <v>0.3</v>
      </c>
    </row>
    <row r="22" s="3" customFormat="1" ht="20.1" customHeight="1" spans="1:3">
      <c r="A22" s="15" t="s">
        <v>36</v>
      </c>
      <c r="B22" s="16" t="s">
        <v>37</v>
      </c>
      <c r="C22" s="18">
        <v>0.1</v>
      </c>
    </row>
    <row r="23" s="3" customFormat="1" ht="20.1" customHeight="1" spans="1:3">
      <c r="A23" s="15" t="s">
        <v>38</v>
      </c>
      <c r="B23" s="16" t="s">
        <v>39</v>
      </c>
      <c r="C23" s="18">
        <v>0.1</v>
      </c>
    </row>
    <row r="24" s="3" customFormat="1" ht="20.1" customHeight="1" spans="1:3">
      <c r="A24" s="15" t="s">
        <v>40</v>
      </c>
      <c r="B24" s="16" t="s">
        <v>41</v>
      </c>
      <c r="C24" s="18"/>
    </row>
    <row r="25" s="3" customFormat="1" ht="20.1" customHeight="1" spans="1:3">
      <c r="A25" s="15" t="s">
        <v>42</v>
      </c>
      <c r="B25" s="16" t="s">
        <v>43</v>
      </c>
      <c r="C25" s="18">
        <v>0.2</v>
      </c>
    </row>
    <row r="26" s="3" customFormat="1" ht="20.1" customHeight="1" spans="1:3">
      <c r="A26" s="15" t="s">
        <v>44</v>
      </c>
      <c r="B26" s="16" t="s">
        <v>45</v>
      </c>
      <c r="C26" s="18">
        <v>0.2</v>
      </c>
    </row>
    <row r="27" s="3" customFormat="1" ht="20.1" customHeight="1" spans="1:3">
      <c r="A27" s="12" t="s">
        <v>46</v>
      </c>
      <c r="B27" s="17" t="s">
        <v>47</v>
      </c>
      <c r="C27" s="13">
        <f>C28+C31+C35+C36+C38+C40</f>
        <v>84.787448</v>
      </c>
    </row>
    <row r="28" s="3" customFormat="1" ht="20.1" customHeight="1" spans="1:3">
      <c r="A28" s="15" t="s">
        <v>48</v>
      </c>
      <c r="B28" s="16" t="s">
        <v>49</v>
      </c>
      <c r="C28" s="18">
        <f>C29+C30</f>
        <v>1.6</v>
      </c>
    </row>
    <row r="29" s="3" customFormat="1" ht="20.1" customHeight="1" spans="1:3">
      <c r="A29" s="15" t="s">
        <v>50</v>
      </c>
      <c r="B29" s="16" t="s">
        <v>51</v>
      </c>
      <c r="C29" s="18">
        <v>1.6</v>
      </c>
    </row>
    <row r="30" s="3" customFormat="1" ht="20.1" customHeight="1" spans="1:3">
      <c r="A30" s="15" t="s">
        <v>52</v>
      </c>
      <c r="B30" s="16" t="s">
        <v>53</v>
      </c>
      <c r="C30" s="19"/>
    </row>
    <row r="31" s="3" customFormat="1" ht="20.1" customHeight="1" spans="1:3">
      <c r="A31" s="12" t="s">
        <v>54</v>
      </c>
      <c r="B31" s="17" t="s">
        <v>55</v>
      </c>
      <c r="C31" s="13">
        <f>SUM(C32:C33)</f>
        <v>14.08</v>
      </c>
    </row>
    <row r="32" s="3" customFormat="1" ht="20.1" customHeight="1" spans="1:3">
      <c r="A32" s="15" t="s">
        <v>56</v>
      </c>
      <c r="B32" s="16" t="s">
        <v>57</v>
      </c>
      <c r="C32" s="18">
        <v>14.08</v>
      </c>
    </row>
    <row r="33" s="3" customFormat="1" ht="20.1" customHeight="1" spans="1:3">
      <c r="A33" s="15" t="s">
        <v>58</v>
      </c>
      <c r="B33" s="16" t="s">
        <v>59</v>
      </c>
      <c r="C33" s="19"/>
    </row>
    <row r="34" s="3" customFormat="1" ht="20.1" customHeight="1" spans="1:3">
      <c r="A34" s="12" t="s">
        <v>60</v>
      </c>
      <c r="B34" s="17" t="s">
        <v>61</v>
      </c>
      <c r="C34" s="13">
        <f t="shared" ref="C34:C38" si="0">SUM(C35)</f>
        <v>69.107448</v>
      </c>
    </row>
    <row r="35" s="3" customFormat="1" ht="20.1" customHeight="1" spans="1:3">
      <c r="A35" s="15" t="s">
        <v>62</v>
      </c>
      <c r="B35" s="16" t="s">
        <v>63</v>
      </c>
      <c r="C35" s="18">
        <v>69.107448</v>
      </c>
    </row>
    <row r="36" s="3" customFormat="1" ht="20.1" customHeight="1" spans="1:3">
      <c r="A36" s="12" t="s">
        <v>64</v>
      </c>
      <c r="B36" s="17" t="s">
        <v>65</v>
      </c>
      <c r="C36" s="13">
        <f t="shared" si="0"/>
        <v>0</v>
      </c>
    </row>
    <row r="37" s="3" customFormat="1" ht="20.1" customHeight="1" spans="1:3">
      <c r="A37" s="15" t="s">
        <v>66</v>
      </c>
      <c r="B37" s="16" t="s">
        <v>67</v>
      </c>
      <c r="C37" s="19"/>
    </row>
    <row r="38" s="3" customFormat="1" ht="20.1" customHeight="1" spans="1:3">
      <c r="A38" s="12" t="s">
        <v>68</v>
      </c>
      <c r="B38" s="17" t="s">
        <v>69</v>
      </c>
      <c r="C38" s="13">
        <f t="shared" si="0"/>
        <v>0</v>
      </c>
    </row>
    <row r="39" s="3" customFormat="1" ht="20.1" customHeight="1" spans="1:3">
      <c r="A39" s="15" t="s">
        <v>70</v>
      </c>
      <c r="B39" s="16" t="s">
        <v>71</v>
      </c>
      <c r="C39" s="19"/>
    </row>
    <row r="40" s="3" customFormat="1" ht="20.1" customHeight="1" spans="1:3">
      <c r="A40" s="12" t="s">
        <v>72</v>
      </c>
      <c r="B40" s="17" t="s">
        <v>72</v>
      </c>
      <c r="C40" s="13">
        <f>SUM(C41)</f>
        <v>0</v>
      </c>
    </row>
    <row r="41" s="3" customFormat="1" ht="20.1" customHeight="1" spans="1:3">
      <c r="A41" s="15" t="s">
        <v>73</v>
      </c>
      <c r="B41" s="16" t="s">
        <v>74</v>
      </c>
      <c r="C41" s="19"/>
    </row>
    <row r="42" s="3" customFormat="1" ht="20.1" customHeight="1" spans="1:3">
      <c r="A42" s="12" t="s">
        <v>75</v>
      </c>
      <c r="B42" s="17" t="s">
        <v>76</v>
      </c>
      <c r="C42" s="13">
        <f>C43+C45+C49</f>
        <v>28.3366</v>
      </c>
    </row>
    <row r="43" s="3" customFormat="1" ht="20.1" customHeight="1" spans="1:3">
      <c r="A43" s="12" t="s">
        <v>77</v>
      </c>
      <c r="B43" s="17" t="s">
        <v>78</v>
      </c>
      <c r="C43" s="13">
        <f>SUM(C44)</f>
        <v>3.8766</v>
      </c>
    </row>
    <row r="44" s="3" customFormat="1" ht="20.1" customHeight="1" spans="1:3">
      <c r="A44" s="15" t="s">
        <v>79</v>
      </c>
      <c r="B44" s="16" t="s">
        <v>80</v>
      </c>
      <c r="C44" s="18">
        <v>3.8766</v>
      </c>
    </row>
    <row r="45" s="3" customFormat="1" ht="20.1" customHeight="1" spans="1:3">
      <c r="A45" s="12" t="s">
        <v>81</v>
      </c>
      <c r="B45" s="17" t="s">
        <v>82</v>
      </c>
      <c r="C45" s="13">
        <f>SUM(C46:C48)</f>
        <v>24.46</v>
      </c>
    </row>
    <row r="46" s="3" customFormat="1" ht="20.1" customHeight="1" spans="1:3">
      <c r="A46" s="15" t="s">
        <v>83</v>
      </c>
      <c r="B46" s="16" t="s">
        <v>84</v>
      </c>
      <c r="C46" s="18">
        <v>1.2</v>
      </c>
    </row>
    <row r="47" s="3" customFormat="1" ht="20.1" customHeight="1" spans="1:3">
      <c r="A47" s="15" t="s">
        <v>85</v>
      </c>
      <c r="B47" s="16" t="s">
        <v>86</v>
      </c>
      <c r="C47" s="18">
        <v>10</v>
      </c>
    </row>
    <row r="48" s="3" customFormat="1" ht="20.1" customHeight="1" spans="1:3">
      <c r="A48" s="15" t="s">
        <v>87</v>
      </c>
      <c r="B48" s="16" t="s">
        <v>88</v>
      </c>
      <c r="C48" s="18">
        <v>13.26</v>
      </c>
    </row>
    <row r="49" s="3" customFormat="1" ht="20.1" customHeight="1" spans="1:3">
      <c r="A49" s="12" t="s">
        <v>89</v>
      </c>
      <c r="B49" s="17" t="s">
        <v>89</v>
      </c>
      <c r="C49" s="13">
        <f t="shared" ref="C49:C52" si="1">SUM(C50)</f>
        <v>0</v>
      </c>
    </row>
    <row r="50" s="3" customFormat="1" ht="20.1" customHeight="1" spans="1:3">
      <c r="A50" s="15" t="s">
        <v>90</v>
      </c>
      <c r="B50" s="16" t="s">
        <v>91</v>
      </c>
      <c r="C50" s="19"/>
    </row>
    <row r="51" s="3" customFormat="1" ht="20.1" customHeight="1" spans="1:3">
      <c r="A51" s="12" t="s">
        <v>92</v>
      </c>
      <c r="B51" s="17" t="s">
        <v>93</v>
      </c>
      <c r="C51" s="13">
        <f t="shared" si="1"/>
        <v>0</v>
      </c>
    </row>
    <row r="52" s="3" customFormat="1" ht="20.1" customHeight="1" spans="1:3">
      <c r="A52" s="12" t="s">
        <v>94</v>
      </c>
      <c r="B52" s="17" t="s">
        <v>95</v>
      </c>
      <c r="C52" s="13">
        <f t="shared" si="1"/>
        <v>0</v>
      </c>
    </row>
    <row r="53" s="3" customFormat="1" ht="20.1" customHeight="1" spans="1:3">
      <c r="A53" s="15" t="s">
        <v>96</v>
      </c>
      <c r="B53" s="16" t="s">
        <v>97</v>
      </c>
      <c r="C53" s="19"/>
    </row>
    <row r="54" s="3" customFormat="1" ht="20.1" customHeight="1" spans="1:3">
      <c r="A54" s="12" t="s">
        <v>98</v>
      </c>
      <c r="B54" s="17" t="s">
        <v>99</v>
      </c>
      <c r="C54" s="13">
        <f>C55+C57</f>
        <v>0</v>
      </c>
    </row>
    <row r="55" s="3" customFormat="1" ht="20.1" customHeight="1" spans="1:3">
      <c r="A55" s="12" t="s">
        <v>100</v>
      </c>
      <c r="B55" s="17" t="s">
        <v>101</v>
      </c>
      <c r="C55" s="13">
        <f>SUM(C56)</f>
        <v>0</v>
      </c>
    </row>
    <row r="56" s="3" customFormat="1" ht="20.1" customHeight="1" spans="1:3">
      <c r="A56" s="15" t="s">
        <v>102</v>
      </c>
      <c r="B56" s="16" t="s">
        <v>103</v>
      </c>
      <c r="C56" s="19"/>
    </row>
    <row r="57" s="3" customFormat="1" ht="20.1" customHeight="1" spans="1:3">
      <c r="A57" s="12" t="s">
        <v>104</v>
      </c>
      <c r="B57" s="17" t="s">
        <v>105</v>
      </c>
      <c r="C57" s="13">
        <f>SUM(C58)</f>
        <v>0</v>
      </c>
    </row>
    <row r="58" s="3" customFormat="1" ht="20.1" customHeight="1" spans="1:3">
      <c r="A58" s="15" t="s">
        <v>106</v>
      </c>
      <c r="B58" s="16" t="s">
        <v>105</v>
      </c>
      <c r="C58" s="19"/>
    </row>
    <row r="59" s="3" customFormat="1" ht="20.1" customHeight="1" spans="1:3">
      <c r="A59" s="12" t="s">
        <v>107</v>
      </c>
      <c r="B59" s="17" t="s">
        <v>108</v>
      </c>
      <c r="C59" s="13">
        <f>C60+C64+C66+C68+C70</f>
        <v>386.048384</v>
      </c>
    </row>
    <row r="60" s="3" customFormat="1" ht="20.1" customHeight="1" spans="1:3">
      <c r="A60" s="12" t="s">
        <v>109</v>
      </c>
      <c r="B60" s="17" t="s">
        <v>110</v>
      </c>
      <c r="C60" s="13">
        <f>SUM(C61:C63)</f>
        <v>48.554384</v>
      </c>
    </row>
    <row r="61" s="3" customFormat="1" ht="20.1" customHeight="1" spans="1:3">
      <c r="A61" s="15" t="s">
        <v>111</v>
      </c>
      <c r="B61" s="16" t="s">
        <v>112</v>
      </c>
      <c r="C61" s="18">
        <v>33.35</v>
      </c>
    </row>
    <row r="62" s="3" customFormat="1" ht="20.1" customHeight="1" spans="1:3">
      <c r="A62" s="15" t="s">
        <v>113</v>
      </c>
      <c r="B62" s="16" t="s">
        <v>114</v>
      </c>
      <c r="C62" s="18">
        <v>15.204384</v>
      </c>
    </row>
    <row r="63" s="3" customFormat="1" ht="20.1" customHeight="1" spans="1:3">
      <c r="A63" s="15" t="s">
        <v>115</v>
      </c>
      <c r="B63" s="16" t="s">
        <v>116</v>
      </c>
      <c r="C63" s="19"/>
    </row>
    <row r="64" s="3" customFormat="1" ht="20.1" customHeight="1" spans="1:3">
      <c r="A64" s="12" t="s">
        <v>117</v>
      </c>
      <c r="B64" s="17" t="s">
        <v>118</v>
      </c>
      <c r="C64" s="13">
        <f t="shared" ref="C64:C68" si="2">SUM(C65)</f>
        <v>0.3416</v>
      </c>
    </row>
    <row r="65" s="3" customFormat="1" ht="20.1" customHeight="1" spans="1:3">
      <c r="A65" s="15" t="s">
        <v>119</v>
      </c>
      <c r="B65" s="16" t="s">
        <v>120</v>
      </c>
      <c r="C65" s="18">
        <v>0.3416</v>
      </c>
    </row>
    <row r="66" s="3" customFormat="1" ht="20.1" customHeight="1" spans="1:3">
      <c r="A66" s="12" t="s">
        <v>121</v>
      </c>
      <c r="B66" s="17" t="s">
        <v>122</v>
      </c>
      <c r="C66" s="13">
        <f t="shared" si="2"/>
        <v>16.8624</v>
      </c>
    </row>
    <row r="67" s="3" customFormat="1" ht="20.1" customHeight="1" spans="1:3">
      <c r="A67" s="15" t="s">
        <v>123</v>
      </c>
      <c r="B67" s="16" t="s">
        <v>124</v>
      </c>
      <c r="C67" s="18">
        <v>16.8624</v>
      </c>
    </row>
    <row r="68" s="3" customFormat="1" ht="20.1" customHeight="1" spans="1:3">
      <c r="A68" s="12" t="s">
        <v>125</v>
      </c>
      <c r="B68" s="17" t="s">
        <v>126</v>
      </c>
      <c r="C68" s="13">
        <f t="shared" si="2"/>
        <v>20.4</v>
      </c>
    </row>
    <row r="69" s="3" customFormat="1" ht="20.1" customHeight="1" spans="1:3">
      <c r="A69" s="15" t="s">
        <v>127</v>
      </c>
      <c r="B69" s="16" t="s">
        <v>128</v>
      </c>
      <c r="C69" s="18">
        <v>20.4</v>
      </c>
    </row>
    <row r="70" s="3" customFormat="1" ht="20.1" customHeight="1" spans="1:3">
      <c r="A70" s="12" t="s">
        <v>129</v>
      </c>
      <c r="B70" s="17" t="s">
        <v>130</v>
      </c>
      <c r="C70" s="13">
        <f>SUM(C71:C73)</f>
        <v>299.89</v>
      </c>
    </row>
    <row r="71" s="3" customFormat="1" ht="20.1" customHeight="1" spans="1:3">
      <c r="A71" s="15" t="s">
        <v>131</v>
      </c>
      <c r="B71" s="16" t="s">
        <v>132</v>
      </c>
      <c r="C71" s="18">
        <v>222.8</v>
      </c>
    </row>
    <row r="72" s="3" customFormat="1" ht="20.1" customHeight="1" spans="1:3">
      <c r="A72" s="15" t="s">
        <v>133</v>
      </c>
      <c r="B72" s="16" t="s">
        <v>134</v>
      </c>
      <c r="C72" s="18">
        <v>77.09</v>
      </c>
    </row>
    <row r="73" s="3" customFormat="1" ht="20.1" customHeight="1" spans="1:3">
      <c r="A73" s="15" t="s">
        <v>135</v>
      </c>
      <c r="B73" s="16" t="s">
        <v>136</v>
      </c>
      <c r="C73" s="18"/>
    </row>
    <row r="74" s="3" customFormat="1" ht="20.1" customHeight="1" spans="1:3">
      <c r="A74" s="12" t="s">
        <v>137</v>
      </c>
      <c r="B74" s="17" t="s">
        <v>138</v>
      </c>
      <c r="C74" s="13">
        <f>SUM(C75)</f>
        <v>9.831312</v>
      </c>
    </row>
    <row r="75" s="3" customFormat="1" ht="20.1" customHeight="1" spans="1:3">
      <c r="A75" s="15" t="s">
        <v>139</v>
      </c>
      <c r="B75" s="16" t="s">
        <v>140</v>
      </c>
      <c r="C75" s="18">
        <v>9.831312</v>
      </c>
    </row>
    <row r="76" s="3" customFormat="1" ht="20.1" customHeight="1" spans="1:3">
      <c r="A76" s="12" t="s">
        <v>141</v>
      </c>
      <c r="B76" s="17" t="s">
        <v>142</v>
      </c>
      <c r="C76" s="13">
        <v>7.99</v>
      </c>
    </row>
    <row r="77" s="3" customFormat="1" ht="20.1" customHeight="1" spans="1:3">
      <c r="A77" s="15" t="s">
        <v>143</v>
      </c>
      <c r="B77" s="16" t="s">
        <v>144</v>
      </c>
      <c r="C77" s="20">
        <v>7.9872</v>
      </c>
    </row>
    <row r="78" s="3" customFormat="1" ht="20.1" customHeight="1" spans="1:3">
      <c r="A78" s="21" t="s">
        <v>145</v>
      </c>
      <c r="B78" s="22"/>
      <c r="C78" s="23">
        <v>831.330556</v>
      </c>
    </row>
    <row r="79" customFormat="1" ht="42" customHeight="1" spans="1:16384">
      <c r="A79" s="24" t="s">
        <v>146</v>
      </c>
      <c r="B79" s="24"/>
      <c r="C79" s="2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  <c r="WXH79" s="3"/>
      <c r="WXI79" s="3"/>
      <c r="WXJ79" s="3"/>
      <c r="WXK79" s="3"/>
      <c r="WXL79" s="3"/>
      <c r="WXM79" s="3"/>
      <c r="WXN79" s="3"/>
      <c r="WXO79" s="3"/>
      <c r="WXP79" s="3"/>
      <c r="WXQ79" s="3"/>
      <c r="WXR79" s="3"/>
      <c r="WXS79" s="3"/>
      <c r="WXT79" s="3"/>
      <c r="WXU79" s="3"/>
      <c r="WXV79" s="3"/>
      <c r="WXW79" s="3"/>
      <c r="WXX79" s="3"/>
      <c r="WXY79" s="3"/>
      <c r="WXZ79" s="3"/>
      <c r="WYA79" s="3"/>
      <c r="WYB79" s="3"/>
      <c r="WYC79" s="3"/>
      <c r="WYD79" s="3"/>
      <c r="WYE79" s="3"/>
      <c r="WYF79" s="3"/>
      <c r="WYG79" s="3"/>
      <c r="WYH79" s="3"/>
      <c r="WYI79" s="3"/>
      <c r="WYJ79" s="3"/>
      <c r="WYK79" s="3"/>
      <c r="WYL79" s="3"/>
      <c r="WYM79" s="3"/>
      <c r="WYN79" s="3"/>
      <c r="WYO79" s="3"/>
      <c r="WYP79" s="3"/>
      <c r="WYQ79" s="3"/>
      <c r="WYR79" s="3"/>
      <c r="WYS79" s="3"/>
      <c r="WYT79" s="3"/>
      <c r="WYU79" s="3"/>
      <c r="WYV79" s="3"/>
      <c r="WYW79" s="3"/>
      <c r="WYX79" s="3"/>
      <c r="WYY79" s="3"/>
      <c r="WYZ79" s="3"/>
      <c r="WZA79" s="3"/>
      <c r="WZB79" s="3"/>
      <c r="WZC79" s="3"/>
      <c r="WZD79" s="3"/>
      <c r="WZE79" s="3"/>
      <c r="WZF79" s="3"/>
      <c r="WZG79" s="3"/>
      <c r="WZH79" s="3"/>
      <c r="WZI79" s="3"/>
      <c r="WZJ79" s="3"/>
      <c r="WZK79" s="3"/>
      <c r="WZL79" s="3"/>
      <c r="WZM79" s="3"/>
      <c r="WZN79" s="3"/>
      <c r="WZO79" s="3"/>
      <c r="WZP79" s="3"/>
      <c r="WZQ79" s="3"/>
      <c r="WZR79" s="3"/>
      <c r="WZS79" s="3"/>
      <c r="WZT79" s="3"/>
      <c r="WZU79" s="3"/>
      <c r="WZV79" s="3"/>
      <c r="WZW79" s="3"/>
      <c r="WZX79" s="3"/>
      <c r="WZY79" s="3"/>
      <c r="WZZ79" s="3"/>
      <c r="XAA79" s="3"/>
      <c r="XAB79" s="3"/>
      <c r="XAC79" s="3"/>
      <c r="XAD79" s="3"/>
      <c r="XAE79" s="3"/>
      <c r="XAF79" s="3"/>
      <c r="XAG79" s="3"/>
      <c r="XAH79" s="3"/>
      <c r="XAI79" s="3"/>
      <c r="XAJ79" s="3"/>
      <c r="XAK79" s="3"/>
      <c r="XAL79" s="3"/>
      <c r="XAM79" s="3"/>
      <c r="XAN79" s="3"/>
      <c r="XAO79" s="3"/>
      <c r="XAP79" s="3"/>
      <c r="XAQ79" s="3"/>
      <c r="XAR79" s="3"/>
      <c r="XAS79" s="3"/>
      <c r="XAT79" s="3"/>
      <c r="XAU79" s="3"/>
      <c r="XAV79" s="3"/>
      <c r="XAW79" s="3"/>
      <c r="XAX79" s="3"/>
      <c r="XAY79" s="3"/>
      <c r="XAZ79" s="3"/>
      <c r="XBA79" s="3"/>
      <c r="XBB79" s="3"/>
      <c r="XBC79" s="3"/>
      <c r="XBD79" s="3"/>
      <c r="XBE79" s="3"/>
      <c r="XBF79" s="3"/>
      <c r="XBG79" s="3"/>
      <c r="XBH79" s="3"/>
      <c r="XBI79" s="3"/>
      <c r="XBJ79" s="3"/>
      <c r="XBK79" s="3"/>
      <c r="XBL79" s="3"/>
      <c r="XBM79" s="3"/>
      <c r="XBN79" s="3"/>
      <c r="XBO79" s="3"/>
      <c r="XBP79" s="3"/>
      <c r="XBQ79" s="3"/>
      <c r="XBR79" s="3"/>
      <c r="XBS79" s="3"/>
      <c r="XBT79" s="3"/>
      <c r="XBU79" s="3"/>
      <c r="XBV79" s="3"/>
      <c r="XBW79" s="3"/>
      <c r="XBX79" s="3"/>
      <c r="XBY79" s="3"/>
      <c r="XBZ79" s="3"/>
      <c r="XCA79" s="3"/>
      <c r="XCB79" s="3"/>
      <c r="XCC79" s="3"/>
      <c r="XCD79" s="3"/>
      <c r="XCE79" s="3"/>
      <c r="XCF79" s="3"/>
      <c r="XCG79" s="3"/>
      <c r="XCH79" s="3"/>
      <c r="XCI79" s="3"/>
      <c r="XCJ79" s="3"/>
      <c r="XCK79" s="3"/>
      <c r="XCL79" s="3"/>
      <c r="XCM79" s="3"/>
      <c r="XCN79" s="3"/>
      <c r="XCO79" s="3"/>
      <c r="XCP79" s="3"/>
      <c r="XCQ79" s="3"/>
      <c r="XCR79" s="3"/>
      <c r="XCS79" s="3"/>
      <c r="XCT79" s="3"/>
      <c r="XCU79" s="3"/>
      <c r="XCV79" s="3"/>
      <c r="XCW79" s="3"/>
      <c r="XCX79" s="3"/>
      <c r="XCY79" s="3"/>
      <c r="XCZ79" s="3"/>
      <c r="XDA79" s="3"/>
      <c r="XDB79" s="3"/>
      <c r="XDC79" s="3"/>
      <c r="XDD79" s="3"/>
      <c r="XDE79" s="3"/>
      <c r="XDF79" s="3"/>
      <c r="XDG79" s="3"/>
      <c r="XDH79" s="3"/>
      <c r="XDI79" s="3"/>
      <c r="XDJ79" s="3"/>
      <c r="XDK79" s="3"/>
      <c r="XDL79" s="3"/>
      <c r="XDM79" s="3"/>
      <c r="XDN79" s="3"/>
      <c r="XDO79" s="3"/>
      <c r="XDP79" s="3"/>
      <c r="XDQ79" s="3"/>
      <c r="XDR79" s="3"/>
      <c r="XDS79" s="3"/>
      <c r="XDT79" s="3"/>
      <c r="XDU79" s="3"/>
      <c r="XDV79" s="3"/>
      <c r="XDW79" s="3"/>
      <c r="XDX79" s="3"/>
      <c r="XDY79" s="3"/>
      <c r="XDZ79" s="3"/>
      <c r="XEA79" s="3"/>
      <c r="XEB79" s="3"/>
      <c r="XEC79" s="3"/>
      <c r="XED79" s="3"/>
      <c r="XEE79" s="3"/>
      <c r="XEF79" s="3"/>
      <c r="XEG79" s="3"/>
      <c r="XEH79" s="3"/>
      <c r="XEI79" s="3"/>
      <c r="XEJ79" s="3"/>
      <c r="XEK79" s="3"/>
      <c r="XEL79" s="3"/>
      <c r="XEM79" s="3"/>
      <c r="XEN79" s="3"/>
      <c r="XEO79" s="3"/>
      <c r="XEP79" s="3"/>
      <c r="XEQ79" s="3"/>
      <c r="XER79" s="3"/>
      <c r="XES79" s="3"/>
      <c r="XET79" s="3"/>
      <c r="XEU79" s="3"/>
      <c r="XEV79" s="3"/>
      <c r="XEW79" s="3"/>
      <c r="XEX79" s="3"/>
      <c r="XEY79" s="3"/>
      <c r="XEZ79" s="3"/>
      <c r="XFA79" s="3"/>
      <c r="XFB79" s="3"/>
      <c r="XFC79" s="3"/>
      <c r="XFD79" s="3"/>
    </row>
  </sheetData>
  <mergeCells count="5">
    <mergeCell ref="A1:C1"/>
    <mergeCell ref="A4:B4"/>
    <mergeCell ref="A78:B78"/>
    <mergeCell ref="A79:C79"/>
    <mergeCell ref="C4:C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2018-03-13T07:57:30Z</dcterms:created>
  <dcterms:modified xsi:type="dcterms:W3CDTF">2018-03-13T07:57:40Z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