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<sst xmlns="http://schemas.openxmlformats.org/spreadsheetml/2006/main" count="36" uniqueCount="36">
  <si>
    <t>附件1</t>
  </si>
  <si>
    <t>揭西县中央财政扶贫资金项目共同责任审批汇总表</t>
  </si>
  <si>
    <t>填报单位（盖章）：揭西县扶贫开发办公室</t>
  </si>
  <si>
    <t>填报日期：2020年3月12日</t>
  </si>
  <si>
    <t>项   目</t>
  </si>
  <si>
    <t>投资（万元）</t>
  </si>
  <si>
    <t>建设内容、规模</t>
  </si>
  <si>
    <t>效   益</t>
  </si>
  <si>
    <t>贫困村名称</t>
  </si>
  <si>
    <t>总
投
资</t>
  </si>
  <si>
    <t>中
央
财
政</t>
  </si>
  <si>
    <t>市
财
政</t>
  </si>
  <si>
    <t>县
财
政</t>
  </si>
  <si>
    <t>自
筹</t>
  </si>
  <si>
    <t>贫
困
村
（个）</t>
  </si>
  <si>
    <t>受益贫困户
情况</t>
  </si>
  <si>
    <t>人均
增收（元）</t>
  </si>
  <si>
    <t>户</t>
  </si>
  <si>
    <t>人</t>
  </si>
  <si>
    <t>总计</t>
  </si>
  <si>
    <t>基础
设施</t>
  </si>
  <si>
    <t>1、艾草种植基地喷灌设施</t>
  </si>
  <si>
    <t>赤新村200亩艾草种植基地喷灌设施。</t>
  </si>
  <si>
    <t>凤江镇赤新村</t>
  </si>
  <si>
    <t>2、村内道路、桥梁</t>
  </si>
  <si>
    <t>揭西县五经富镇新和村至水厂路面加宽及配套工程，1、路面（机耕路）：全长499米，平均宽度2米（原路面宽度3米，加宽后为5米），总面积917m2，C35混凝土，厚度20cm，垫层 6% 水泥石屑混合料，厚度 15cm；2、路侧砖砌挡土墙189米；3、水沟预制盖板13米；4、过水涵13米；5、茶厂挡土墙15米，高度2.5米；6、灌沟70米，规格：40*30cm。造价总预算39.1万元。</t>
  </si>
  <si>
    <t>五经富新和村</t>
  </si>
  <si>
    <t>对龙江村老鸦塘机耕路、京埔村京埔洋机耕路进行改造，加固部分路基，铺设总长约994米、宽3-3.5米、厚0.2米的水泥路面。</t>
  </si>
  <si>
    <t>五云镇龙江村、京埔村</t>
  </si>
  <si>
    <t>赤新彭厝园村道，长1130米，宽4.5米。</t>
  </si>
  <si>
    <t>凤江赤新村</t>
  </si>
  <si>
    <t>3、自来水工程</t>
  </si>
  <si>
    <t>龙门村饮水工程，从距村委4公里处采用管道引入水源，建设容积180立方米蓄水池进行集中供水。</t>
  </si>
  <si>
    <t>上砂镇龙门村</t>
  </si>
  <si>
    <t>1、修复东丰、阳西两个村主供水管网，大小管长6523米 ；
2、4个贫困村271户接通自来水，总管线长14559米；
3、阳西村供水取水点分别至6个自然村供水管总长1506米；         4、东丰村供水取水点分别至6个自然村供水管总长207米。</t>
  </si>
  <si>
    <t>凤江镇东丰村、阳西村、凤南村、赤新村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</si>
</sst>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大标宋简体"/>
      <charset val="134"/>
    </font>
    <font>
      <sz val="11"/>
      <name val="方正大标宋简体"/>
      <charset val="134"/>
    </font>
    <font>
      <sz val="12"/>
      <name val="方正大标宋简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方正大标宋简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2" sqref="A2:L2"/>
    </sheetView>
  </sheetViews>
  <sheetFormatPr defaultColWidth="9" defaultRowHeight="13.5"/>
  <cols>
    <col min="1" max="1" width="10.25" customWidth="1"/>
    <col min="2" max="3" width="11.75" customWidth="1"/>
    <col min="4" max="4" width="9.5" customWidth="1"/>
    <col min="5" max="5" width="9" customWidth="1"/>
    <col min="6" max="6" width="8.125" customWidth="1"/>
    <col min="7" max="7" width="26.625" customWidth="1"/>
    <col min="8" max="8" width="8" customWidth="1"/>
    <col min="9" max="9" width="8.25" customWidth="1"/>
    <col min="10" max="10" width="8.5" customWidth="1"/>
    <col min="12" max="12" width="10.875" customWidth="1"/>
  </cols>
  <sheetData>
    <row r="1" ht="2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9"/>
    </row>
    <row r="3" ht="26.1" customHeight="1" spans="1:12">
      <c r="A3" s="5" t="s">
        <v>2</v>
      </c>
      <c r="B3" s="5"/>
      <c r="C3" s="5"/>
      <c r="D3" s="5"/>
      <c r="E3" s="5"/>
      <c r="F3" s="5"/>
      <c r="G3" s="6"/>
      <c r="H3" s="6"/>
      <c r="I3" s="6"/>
      <c r="J3" s="30" t="s">
        <v>3</v>
      </c>
      <c r="K3" s="30"/>
      <c r="L3" s="30"/>
    </row>
    <row r="4" ht="27" customHeight="1" spans="1:12">
      <c r="A4" s="7" t="s">
        <v>4</v>
      </c>
      <c r="B4" s="7" t="s">
        <v>5</v>
      </c>
      <c r="C4" s="7"/>
      <c r="D4" s="7"/>
      <c r="E4" s="7"/>
      <c r="F4" s="7"/>
      <c r="G4" s="7" t="s">
        <v>6</v>
      </c>
      <c r="H4" s="7" t="s">
        <v>7</v>
      </c>
      <c r="I4" s="7"/>
      <c r="J4" s="7"/>
      <c r="K4" s="7"/>
      <c r="L4" s="7" t="s">
        <v>8</v>
      </c>
    </row>
    <row r="5" ht="30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/>
      <c r="H5" s="7" t="s">
        <v>14</v>
      </c>
      <c r="I5" s="7" t="s">
        <v>15</v>
      </c>
      <c r="J5" s="7"/>
      <c r="K5" s="7" t="s">
        <v>16</v>
      </c>
      <c r="L5" s="7"/>
    </row>
    <row r="6" ht="29.1" customHeight="1" spans="1:12">
      <c r="A6" s="7"/>
      <c r="B6" s="7"/>
      <c r="C6" s="7"/>
      <c r="D6" s="7"/>
      <c r="E6" s="7"/>
      <c r="F6" s="7"/>
      <c r="G6" s="7"/>
      <c r="H6" s="7"/>
      <c r="I6" s="7" t="s">
        <v>17</v>
      </c>
      <c r="J6" s="7" t="s">
        <v>18</v>
      </c>
      <c r="K6" s="7"/>
      <c r="L6" s="7"/>
    </row>
    <row r="7" s="1" customFormat="1" ht="27" customHeight="1" spans="1:12">
      <c r="A7" s="8" t="s">
        <v>19</v>
      </c>
      <c r="B7" s="8">
        <f>B8</f>
        <v>416.769809</v>
      </c>
      <c r="C7" s="8">
        <f>C8+C48</f>
        <v>339.399809</v>
      </c>
      <c r="D7" s="8">
        <f t="shared" ref="C7:F7" si="0">D8+D48</f>
        <v>0</v>
      </c>
      <c r="E7" s="8">
        <f t="shared" si="0"/>
        <v>0</v>
      </c>
      <c r="F7" s="8">
        <f t="shared" si="0"/>
        <v>77.37</v>
      </c>
      <c r="G7" s="9"/>
      <c r="H7" s="10">
        <f>H8</f>
        <v>10</v>
      </c>
      <c r="I7" s="10">
        <f>I8</f>
        <v>812</v>
      </c>
      <c r="J7" s="10">
        <f>J8</f>
        <v>2838</v>
      </c>
      <c r="K7" s="8"/>
      <c r="L7" s="8"/>
    </row>
    <row r="8" ht="39" customHeight="1" spans="1:12">
      <c r="A8" s="11" t="s">
        <v>20</v>
      </c>
      <c r="B8" s="12">
        <f>B11+B15+B9</f>
        <v>416.769809</v>
      </c>
      <c r="C8" s="12">
        <f>C11+C15+C9</f>
        <v>339.399809</v>
      </c>
      <c r="D8" s="12">
        <f>D11+D15+D9</f>
        <v>0</v>
      </c>
      <c r="E8" s="12">
        <f>E11+E15+E9</f>
        <v>0</v>
      </c>
      <c r="F8" s="12">
        <f>F11+F15+F9</f>
        <v>77.37</v>
      </c>
      <c r="G8" s="13"/>
      <c r="H8" s="14">
        <f>H11+H15+H9</f>
        <v>10</v>
      </c>
      <c r="I8" s="14">
        <f>I11+I15+I9</f>
        <v>812</v>
      </c>
      <c r="J8" s="14">
        <f>J11+J15+J9</f>
        <v>2838</v>
      </c>
      <c r="K8" s="13"/>
      <c r="L8" s="13"/>
    </row>
    <row r="9" ht="54" customHeight="1" spans="1:12">
      <c r="A9" s="15" t="s">
        <v>21</v>
      </c>
      <c r="B9" s="12">
        <f>SUM(B10)</f>
        <v>20</v>
      </c>
      <c r="C9" s="12">
        <f t="shared" ref="C9:J9" si="1">SUM(C10)</f>
        <v>20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/>
      <c r="H9" s="14">
        <f t="shared" si="1"/>
        <v>1</v>
      </c>
      <c r="I9" s="14">
        <f t="shared" si="1"/>
        <v>98</v>
      </c>
      <c r="J9" s="14">
        <f t="shared" si="1"/>
        <v>317</v>
      </c>
      <c r="K9" s="13"/>
      <c r="L9" s="13"/>
    </row>
    <row r="10" ht="39" customHeight="1" spans="1:12">
      <c r="A10" s="16"/>
      <c r="B10" s="17">
        <v>20</v>
      </c>
      <c r="C10" s="17">
        <v>20</v>
      </c>
      <c r="D10" s="17">
        <v>0</v>
      </c>
      <c r="E10" s="17">
        <v>0</v>
      </c>
      <c r="F10" s="17">
        <v>0</v>
      </c>
      <c r="G10" s="18" t="s">
        <v>22</v>
      </c>
      <c r="H10" s="19">
        <v>1</v>
      </c>
      <c r="I10" s="19">
        <v>98</v>
      </c>
      <c r="J10" s="19">
        <v>317</v>
      </c>
      <c r="K10" s="19"/>
      <c r="L10" s="28" t="s">
        <v>23</v>
      </c>
    </row>
    <row r="11" ht="45.95" customHeight="1" spans="1:12">
      <c r="A11" s="15" t="s">
        <v>24</v>
      </c>
      <c r="B11" s="12">
        <f>SUM(B12:B14)</f>
        <v>199.01</v>
      </c>
      <c r="C11" s="12">
        <f>SUM(C12:C14)</f>
        <v>121.64</v>
      </c>
      <c r="D11" s="12">
        <f>SUM(D12:D14)</f>
        <v>0</v>
      </c>
      <c r="E11" s="12">
        <f>SUM(E12:E14)</f>
        <v>0</v>
      </c>
      <c r="F11" s="12">
        <f>SUM(F12:F14)</f>
        <v>77.37</v>
      </c>
      <c r="G11" s="13"/>
      <c r="H11" s="14">
        <f>SUM(H12:H14)</f>
        <v>4</v>
      </c>
      <c r="I11" s="14">
        <f>SUM(I12:I14)</f>
        <v>261</v>
      </c>
      <c r="J11" s="14">
        <f>SUM(J12:J14)</f>
        <v>863</v>
      </c>
      <c r="K11" s="13"/>
      <c r="L11" s="31"/>
    </row>
    <row r="12" ht="153.95" customHeight="1" spans="1:12">
      <c r="A12" s="16"/>
      <c r="B12" s="17">
        <v>39.1</v>
      </c>
      <c r="C12" s="17">
        <v>39.1</v>
      </c>
      <c r="D12" s="17">
        <v>0</v>
      </c>
      <c r="E12" s="17">
        <v>0</v>
      </c>
      <c r="F12" s="17">
        <v>0</v>
      </c>
      <c r="G12" s="20" t="s">
        <v>25</v>
      </c>
      <c r="H12" s="21">
        <v>1</v>
      </c>
      <c r="I12" s="21">
        <v>54</v>
      </c>
      <c r="J12" s="32">
        <v>178</v>
      </c>
      <c r="K12" s="33"/>
      <c r="L12" s="20" t="s">
        <v>26</v>
      </c>
    </row>
    <row r="13" ht="105.95" customHeight="1" spans="1:12">
      <c r="A13" s="16"/>
      <c r="B13" s="17">
        <v>69.91</v>
      </c>
      <c r="C13" s="17">
        <v>62.54</v>
      </c>
      <c r="D13" s="17">
        <v>0</v>
      </c>
      <c r="E13" s="17">
        <v>0</v>
      </c>
      <c r="F13" s="17">
        <v>7.37</v>
      </c>
      <c r="G13" s="18" t="s">
        <v>27</v>
      </c>
      <c r="H13" s="19">
        <v>2</v>
      </c>
      <c r="I13" s="19">
        <v>109</v>
      </c>
      <c r="J13" s="19">
        <v>368</v>
      </c>
      <c r="K13" s="33"/>
      <c r="L13" s="28" t="s">
        <v>28</v>
      </c>
    </row>
    <row r="14" ht="66.95" customHeight="1" spans="1:12">
      <c r="A14" s="16"/>
      <c r="B14" s="17">
        <v>90</v>
      </c>
      <c r="C14" s="17">
        <v>20</v>
      </c>
      <c r="D14" s="17">
        <v>0</v>
      </c>
      <c r="E14" s="17">
        <v>0</v>
      </c>
      <c r="F14" s="17">
        <v>70</v>
      </c>
      <c r="G14" s="18" t="s">
        <v>29</v>
      </c>
      <c r="H14" s="19">
        <v>1</v>
      </c>
      <c r="I14" s="19">
        <v>98</v>
      </c>
      <c r="J14" s="19">
        <v>317</v>
      </c>
      <c r="K14" s="19"/>
      <c r="L14" s="28" t="s">
        <v>30</v>
      </c>
    </row>
    <row r="15" ht="48" customHeight="1" spans="1:12">
      <c r="A15" s="15" t="s">
        <v>31</v>
      </c>
      <c r="B15" s="12">
        <f t="shared" ref="B15:F15" si="2">SUM(B16:B23)</f>
        <v>197.759809</v>
      </c>
      <c r="C15" s="12">
        <f t="shared" si="2"/>
        <v>197.759809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5"/>
      <c r="H15" s="22">
        <f t="shared" ref="H15:J15" si="3">SUM(H16:H23)</f>
        <v>5</v>
      </c>
      <c r="I15" s="22">
        <f t="shared" si="3"/>
        <v>453</v>
      </c>
      <c r="J15" s="22">
        <f t="shared" si="3"/>
        <v>1658</v>
      </c>
      <c r="K15" s="22"/>
      <c r="L15" s="34"/>
    </row>
    <row r="16" ht="62.1" customHeight="1" spans="1:14">
      <c r="A16" s="23"/>
      <c r="B16" s="24">
        <v>97.259809</v>
      </c>
      <c r="C16" s="24">
        <v>97.259809</v>
      </c>
      <c r="D16" s="24">
        <v>0</v>
      </c>
      <c r="E16" s="24">
        <v>0</v>
      </c>
      <c r="F16" s="24">
        <v>0</v>
      </c>
      <c r="G16" s="25" t="s">
        <v>32</v>
      </c>
      <c r="H16" s="26">
        <v>1</v>
      </c>
      <c r="I16" s="26">
        <v>42</v>
      </c>
      <c r="J16" s="26">
        <v>148</v>
      </c>
      <c r="K16" s="26"/>
      <c r="L16" s="26" t="s">
        <v>33</v>
      </c>
      <c r="M16" s="35"/>
      <c r="N16" s="35"/>
    </row>
    <row r="17" ht="111" customHeight="1" spans="1:14">
      <c r="A17" s="27"/>
      <c r="B17" s="17">
        <v>100.5</v>
      </c>
      <c r="C17" s="17">
        <v>100.5</v>
      </c>
      <c r="D17" s="17">
        <v>0</v>
      </c>
      <c r="E17" s="17">
        <v>0</v>
      </c>
      <c r="F17" s="17">
        <v>0</v>
      </c>
      <c r="G17" s="28" t="s">
        <v>34</v>
      </c>
      <c r="H17" s="19">
        <v>4</v>
      </c>
      <c r="I17" s="19">
        <v>411</v>
      </c>
      <c r="J17" s="19">
        <v>1510</v>
      </c>
      <c r="K17" s="19"/>
      <c r="L17" s="28" t="s">
        <v>35</v>
      </c>
      <c r="M17" s="35"/>
      <c r="N17" s="35"/>
    </row>
  </sheetData>
  <mergeCells count="16">
    <mergeCell ref="A2:L2"/>
    <mergeCell ref="A3:F3"/>
    <mergeCell ref="J3:L3"/>
    <mergeCell ref="B4:F4"/>
    <mergeCell ref="H4:K4"/>
    <mergeCell ref="I5:J5"/>
    <mergeCell ref="A4:A6"/>
    <mergeCell ref="B5:B6"/>
    <mergeCell ref="C5:C6"/>
    <mergeCell ref="D5:D6"/>
    <mergeCell ref="E5:E6"/>
    <mergeCell ref="F5:F6"/>
    <mergeCell ref="G4:G6"/>
    <mergeCell ref="H5:H6"/>
    <mergeCell ref="K5:K6"/>
    <mergeCell ref="L4:L6"/>
  </mergeCells>
  <pageMargins left="0.751388888888889" right="0.751388888888889" top="0.156944444444444" bottom="0.550694444444444" header="0.118055555555556" footer="0.2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揭西县农业局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</dc:creator>
  <cp:lastModifiedBy>JX</cp:lastModifiedBy>
  <dcterms:created xsi:type="dcterms:W3CDTF">2020-01-14T09:05:00Z</dcterms:created>
  <dcterms:modified xsi:type="dcterms:W3CDTF">2020-03-12T08:18:32Z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