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(4)一般公共预算本级基本支出表" sheetId="1" r:id="rId1"/>
    <sheet name="(5)一般公共预算税收返还和转移支付表" sheetId="2" r:id="rId2"/>
    <sheet name="（6）政府一般债务限额和余额情况表" sheetId="3" r:id="rId3"/>
  </sheets>
  <externalReferences>
    <externalReference r:id="rId6"/>
  </externalReferences>
  <definedNames>
    <definedName name="_xlnm.Print_Area" localSheetId="0">'(4)一般公共预算本级基本支出表'!$A$1:$I$35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<sst xmlns="http://schemas.openxmlformats.org/spreadsheetml/2006/main" count="313" uniqueCount="277">
  <si>
    <t>金额单位：万元</t>
  </si>
  <si>
    <t>项目</t>
  </si>
  <si>
    <t>单位：万元</t>
  </si>
  <si>
    <t>科     目</t>
  </si>
  <si>
    <t>项    目</t>
  </si>
  <si>
    <t>金额</t>
  </si>
  <si>
    <t>一、地方一般公共预算收入</t>
  </si>
  <si>
    <t>二、省级补助收入合计</t>
  </si>
  <si>
    <t>（一）返还性支出</t>
  </si>
  <si>
    <t>消费税和增值税税收返还</t>
  </si>
  <si>
    <t>成品油价格和税费改革税收返还支出</t>
  </si>
  <si>
    <t>增值税“五五分享”税收返还</t>
  </si>
  <si>
    <t>其他税收净返还</t>
  </si>
  <si>
    <t>（二）一般性转移支付</t>
  </si>
  <si>
    <t>提前下达中央均衡性转移支付补助</t>
  </si>
  <si>
    <t>提前下达县级基本财力保障增量</t>
  </si>
  <si>
    <t>提前下达结算补助收入</t>
  </si>
  <si>
    <t>提前下达公检法司转移支付</t>
  </si>
  <si>
    <t>提前下达教育转移支付</t>
  </si>
  <si>
    <t>1100222基本养老保险和低保等转移支付收入</t>
  </si>
  <si>
    <t>提前下达基本养老保险和低保等转移支付收入</t>
  </si>
  <si>
    <t>提前下达中央和省财政城镇居民基本医疗保险资金</t>
  </si>
  <si>
    <t>1100224农村综合改革转移支付收入</t>
  </si>
  <si>
    <t>1100226重点生态功能区转移支付收入</t>
  </si>
  <si>
    <t>提前下达省级重点生态功能区补助</t>
  </si>
  <si>
    <t>1100227固定数额补助收入</t>
  </si>
  <si>
    <t>提前下达固定数额等转移支付资金</t>
  </si>
  <si>
    <t>1100299其他一般性转移支付收入</t>
  </si>
  <si>
    <t>提前下达其他一般性转移支付补助</t>
  </si>
  <si>
    <t>提前下达企事业单位划转补助</t>
  </si>
  <si>
    <t>2300208财力困难地区转移支付</t>
  </si>
  <si>
    <t>提前下达财力困难地区转移支付补助</t>
  </si>
  <si>
    <t>（三）专项转移支付</t>
  </si>
  <si>
    <t>提前下达2017年基层民政管理工作经费补助</t>
  </si>
  <si>
    <t>提前下达2017年优抚对象等人员抚恤和生活补助</t>
  </si>
  <si>
    <t>提前下达孤儿基本生活保障补助</t>
  </si>
  <si>
    <t>提前下达优抚对象医疗补助</t>
  </si>
  <si>
    <t>提前下达农业补助资金</t>
  </si>
  <si>
    <t>提前下达中央农村危房改造补助</t>
  </si>
  <si>
    <t>省对省直管县财政试点县的补助（即原来市对县的补助）</t>
  </si>
  <si>
    <t>提前下达2017年地方志编修经费补助</t>
  </si>
  <si>
    <t>提前下达2017年流浪乞讨人员救助补助资金</t>
  </si>
  <si>
    <t>提前下达2017年新型城乡规划建设专项资金</t>
  </si>
  <si>
    <t>三、上年结转收入</t>
  </si>
  <si>
    <t>四、调入预算稳定调节基金</t>
  </si>
  <si>
    <t>五、基金结转调入一般公共预算</t>
  </si>
  <si>
    <t>六、调入资金</t>
  </si>
  <si>
    <t>七、收入总计</t>
  </si>
  <si>
    <t>人员经费</t>
  </si>
  <si>
    <t/>
  </si>
  <si>
    <t>公用经费</t>
  </si>
  <si>
    <t>科目
编码</t>
  </si>
  <si>
    <t>科目名称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</si>
  <si>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</si>
  <si>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</si>
  <si>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</si>
  <si>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</si>
  <si>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</si>
  <si>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</si>
  <si>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</si>
  <si>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</si>
  <si>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</si>
  <si>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</si>
  <si>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</si>
  <si>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</si>
  <si>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</si>
  <si>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</si>
  <si>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</si>
  <si>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</si>
  <si>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</si>
  <si>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</si>
  <si>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</si>
  <si>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</si>
  <si>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</si>
  <si>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</si>
  <si>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</si>
  <si>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</si>
  <si>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</si>
  <si>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</si>
  <si>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</si>
  <si>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</si>
  <si>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</si>
  <si>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</si>
  <si>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</si>
  <si>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</si>
  <si>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</si>
  <si>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</si>
  <si>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</si>
  <si>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</si>
  <si>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</si>
  <si>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</si>
  <si>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</si>
  <si>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</si>
  <si>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</si>
  <si>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</si>
  <si>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</si>
  <si>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</si>
  <si>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</si>
  <si>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</si>
  <si>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</si>
  <si>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</si>
  <si>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</si>
  <si>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</si>
  <si>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</si>
  <si>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</si>
  <si>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</si>
  <si>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</si>
  <si>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</si>
  <si>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</si>
  <si>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</si>
  <si>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</si>
  <si>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</si>
  <si>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</si>
  <si>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</si>
  <si>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</si>
  <si>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</si>
  <si>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</si>
  <si>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</si>
  <si>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</si>
  <si>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</si>
  <si>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</si>
  <si>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</si>
  <si>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</si>
  <si>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</si>
  <si>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</si>
  <si>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</si>
  <si>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</si>
  <si>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</si>
  <si>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</si>
  <si>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</si>
  <si>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</si>
  <si>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</si>
  <si>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</si>
  <si>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</si>
  <si>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</si>
  <si>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</si>
  <si>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</si>
  <si>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</si>
  <si>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</si>
  <si>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</si>
  <si>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</si>
  <si>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</si>
  <si>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</si>
  <si>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</si>
  <si>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</si>
  <si>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</si>
  <si>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</si>
  <si>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</si>
  <si>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</si>
  <si>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</si>
  <si>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</si>
  <si>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</si>
  <si>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</si>
  <si>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</si>
  <si>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</si>
  <si>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</si>
  <si>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</si>
  <si>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</si>
  <si>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</si>
  <si>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</si>
  <si>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</si>
  <si>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</si>
  <si>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</si>
  <si>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</si>
  <si>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</si>
  <si>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</si>
  <si>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</si>
  <si>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</si>
  <si>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</si>
  <si>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</si>
  <si>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</si>
  <si>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</si>
  <si>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</si>
  <si>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</si>
  <si>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</si>
  <si>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</si>
  <si>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</si>
  <si>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</si>
  <si>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</si>
  <si>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</si>
  <si>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</si>
  <si>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</si>
  <si>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</si>
  <si>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</si>
  <si>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</si>
  <si>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</si>
  <si>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</si>
  <si>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</si>
  <si>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</si>
  <si>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</si>
  <si>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</si>
  <si>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</si>
  <si>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</si>
  <si>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</si>
  <si>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</si>
  <si>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</si>
  <si>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</si>
  <si>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</si>
  <si>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</si>
  <si>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</si>
  <si>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</si>
  <si>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</si>
  <si>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</si>
  <si>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</si>
  <si>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</si>
  <si>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</si>
  <si>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</si>
  <si>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</si>
  <si>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</si>
  <si>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</si>
  <si>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</si>
  <si>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</si>
  <si>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</si>
  <si>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</si>
  <si>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</si>
  <si>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</si>
  <si>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</si>
  <si>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r>
      <t>2300101</t>
    </r>
    <r>
      <rPr>
        <sz val="12"/>
        <rFont val="Arial"/>
        <family val="2"/>
      </rPr>
      <t>消费税和增值税税收返还</t>
    </r>
  </si>
  <si>
    <r>
      <t>2300102</t>
    </r>
    <r>
      <rPr>
        <sz val="12"/>
        <rFont val="Arial"/>
        <family val="2"/>
      </rPr>
      <t>所得税基数返还支出</t>
    </r>
  </si>
  <si>
    <r>
      <t>体制核定的</t>
    </r>
    <r>
      <rPr>
        <sz val="12"/>
        <rFont val="Tahoma"/>
        <family val="2"/>
      </rPr>
      <t>2003</t>
    </r>
    <r>
      <rPr>
        <sz val="12"/>
        <rFont val="Arial"/>
        <family val="2"/>
      </rPr>
      <t>年基数返还额</t>
    </r>
  </si>
  <si>
    <r>
      <t>2300103</t>
    </r>
    <r>
      <rPr>
        <sz val="12"/>
        <rFont val="黑体"/>
        <family val="3"/>
      </rPr>
      <t>成品油价格和税费改革税收返还支出</t>
    </r>
  </si>
  <si>
    <r>
      <t>2300104</t>
    </r>
    <r>
      <rPr>
        <sz val="12"/>
        <rFont val="宋体"/>
        <family val="0"/>
      </rPr>
      <t>增值税税收返还支出</t>
    </r>
  </si>
  <si>
    <r>
      <t>2300199</t>
    </r>
    <r>
      <rPr>
        <sz val="12"/>
        <rFont val="Arial"/>
        <family val="2"/>
      </rPr>
      <t>其他税收返还支出</t>
    </r>
  </si>
  <si>
    <r>
      <t>2011</t>
    </r>
    <r>
      <rPr>
        <sz val="12"/>
        <rFont val="宋体"/>
        <family val="0"/>
      </rPr>
      <t>年省以下财政体制改革基数返还</t>
    </r>
  </si>
  <si>
    <r>
      <t>1100202</t>
    </r>
    <r>
      <rPr>
        <sz val="12"/>
        <rFont val="宋体"/>
        <family val="0"/>
      </rPr>
      <t>均衡性转移支付收入</t>
    </r>
  </si>
  <si>
    <t>提前下达激励性转移支付收入</t>
  </si>
  <si>
    <r>
      <t>1100207</t>
    </r>
    <r>
      <rPr>
        <sz val="12"/>
        <rFont val="宋体"/>
        <family val="0"/>
      </rPr>
      <t>县级基本财力保障机制奖补资金</t>
    </r>
  </si>
  <si>
    <r>
      <t>1100208</t>
    </r>
    <r>
      <rPr>
        <sz val="12"/>
        <rFont val="宋体"/>
        <family val="0"/>
      </rPr>
      <t>结算补助收入</t>
    </r>
  </si>
  <si>
    <r>
      <t>1100220</t>
    </r>
    <r>
      <rPr>
        <sz val="12"/>
        <rFont val="宋体"/>
        <family val="0"/>
      </rPr>
      <t>基层公检法司转移支付收入</t>
    </r>
  </si>
  <si>
    <r>
      <t>1100221</t>
    </r>
    <r>
      <rPr>
        <sz val="12"/>
        <rFont val="宋体"/>
        <family val="0"/>
      </rPr>
      <t>城乡义务教育转移支付收入</t>
    </r>
  </si>
  <si>
    <r>
      <t>1100223</t>
    </r>
    <r>
      <rPr>
        <sz val="12"/>
        <rFont val="宋体"/>
        <family val="0"/>
      </rPr>
      <t>城乡居民医疗保险转移支付收入</t>
    </r>
  </si>
  <si>
    <t>提前下达基层公共服务平台省级奖补资金</t>
  </si>
  <si>
    <r>
      <t>2300299</t>
    </r>
    <r>
      <rPr>
        <sz val="12"/>
        <rFont val="宋体"/>
        <family val="0"/>
      </rPr>
      <t>其他一般性转移支付</t>
    </r>
  </si>
  <si>
    <t>提前下达财政监督工作经费</t>
  </si>
  <si>
    <r>
      <t>提前下达</t>
    </r>
    <r>
      <rPr>
        <sz val="12"/>
        <rFont val="宋体"/>
        <family val="0"/>
      </rPr>
      <t>年省级纪检监察机关办案工作经费</t>
    </r>
  </si>
  <si>
    <r>
      <t>提前下达</t>
    </r>
    <r>
      <rPr>
        <sz val="12"/>
        <rFont val="Tahoma"/>
        <family val="2"/>
      </rPr>
      <t>2017</t>
    </r>
    <r>
      <rPr>
        <sz val="12"/>
        <rFont val="宋体"/>
        <family val="0"/>
      </rPr>
      <t>年经济欠发达地区县级工商联补助经费</t>
    </r>
  </si>
  <si>
    <t>提前下达“妇女之家”示范点省级补助</t>
  </si>
  <si>
    <t>提前下达两新组织党建和党代表联络工作经费</t>
  </si>
  <si>
    <t>提前下达农业财政项目管理经费</t>
  </si>
  <si>
    <t>提前下达中央补助地方公共文化服务体系建设</t>
  </si>
  <si>
    <t>提前下达地方博物馆纪念馆逐步开放中央补助资金</t>
  </si>
  <si>
    <t>提前下达年公共文化服务体系建设专项资金</t>
  </si>
  <si>
    <t>提前下达退役安置补助</t>
  </si>
  <si>
    <t>提前下达残疾人事业发展中央补助</t>
  </si>
  <si>
    <t>提前下达困难群众等社会救助工作经费</t>
  </si>
  <si>
    <t>提前下达困难群众基本生活救助补助</t>
  </si>
  <si>
    <t>提前下达基本公共卫生服务项目中央及省级补助</t>
  </si>
  <si>
    <t>提前下达城乡医疗救助补助</t>
  </si>
  <si>
    <t>提前下达成品油价格改革补贴工作经费</t>
  </si>
  <si>
    <r>
      <t>2300399</t>
    </r>
    <r>
      <rPr>
        <sz val="12"/>
        <rFont val="黑体"/>
        <family val="3"/>
      </rPr>
      <t>其他支出</t>
    </r>
  </si>
  <si>
    <r>
      <t>1100301</t>
    </r>
    <r>
      <rPr>
        <sz val="12"/>
        <rFont val="宋体"/>
        <family val="0"/>
      </rPr>
      <t>专项转移支付收入</t>
    </r>
    <r>
      <rPr>
        <sz val="12"/>
        <rFont val="Tahoma"/>
        <family val="2"/>
      </rPr>
      <t>—</t>
    </r>
    <r>
      <rPr>
        <sz val="12"/>
        <rFont val="宋体"/>
        <family val="0"/>
      </rPr>
      <t>一般公共服务</t>
    </r>
  </si>
  <si>
    <r>
      <t>1100308</t>
    </r>
    <r>
      <rPr>
        <sz val="12"/>
        <rFont val="宋体"/>
        <family val="0"/>
      </rPr>
      <t>专项转移支付收入</t>
    </r>
    <r>
      <rPr>
        <sz val="12"/>
        <rFont val="Tahoma"/>
        <family val="2"/>
      </rPr>
      <t>—</t>
    </r>
    <r>
      <rPr>
        <sz val="12"/>
        <rFont val="宋体"/>
        <family val="0"/>
      </rPr>
      <t>社会保障和就业</t>
    </r>
  </si>
  <si>
    <r>
      <t>1100312</t>
    </r>
    <r>
      <rPr>
        <sz val="12"/>
        <rFont val="宋体"/>
        <family val="0"/>
      </rPr>
      <t>专项转移支付收入</t>
    </r>
    <r>
      <rPr>
        <sz val="12"/>
        <rFont val="Tahoma"/>
        <family val="2"/>
      </rPr>
      <t>—</t>
    </r>
    <r>
      <rPr>
        <sz val="12"/>
        <rFont val="宋体"/>
        <family val="0"/>
      </rPr>
      <t>城乡社区</t>
    </r>
  </si>
  <si>
    <r>
      <t>1100313</t>
    </r>
    <r>
      <rPr>
        <sz val="12"/>
        <rFont val="宋体"/>
        <family val="0"/>
      </rPr>
      <t>专项转移支付收入</t>
    </r>
    <r>
      <rPr>
        <sz val="12"/>
        <rFont val="Tahoma"/>
        <family val="2"/>
      </rPr>
      <t>—</t>
    </r>
    <r>
      <rPr>
        <sz val="12"/>
        <rFont val="宋体"/>
        <family val="0"/>
      </rPr>
      <t>农林水</t>
    </r>
  </si>
  <si>
    <t>提前下达山区创业青年培训经费</t>
  </si>
  <si>
    <r>
      <t>1</t>
    </r>
    <r>
      <rPr>
        <sz val="12"/>
        <rFont val="Arial"/>
        <family val="2"/>
      </rPr>
      <t>、净结余</t>
    </r>
  </si>
  <si>
    <r>
      <t>2</t>
    </r>
    <r>
      <rPr>
        <sz val="12"/>
        <rFont val="Arial"/>
        <family val="2"/>
      </rPr>
      <t>、上年专款结转收入</t>
    </r>
  </si>
  <si>
    <r>
      <t>3</t>
    </r>
    <r>
      <rPr>
        <sz val="12"/>
        <rFont val="宋体"/>
        <family val="0"/>
      </rPr>
      <t>、额度结转支出</t>
    </r>
  </si>
  <si>
    <t>揭西县</t>
  </si>
  <si>
    <t>单位:万元</t>
  </si>
  <si>
    <t>一般债务</t>
  </si>
  <si>
    <t>小计</t>
  </si>
  <si>
    <t>一般债券</t>
  </si>
  <si>
    <t>向外国政府借款</t>
  </si>
  <si>
    <t>向国际组织借款</t>
  </si>
  <si>
    <t>其他一般债务</t>
  </si>
  <si>
    <t>2016年末地方政府债务余额</t>
  </si>
  <si>
    <t>2017年地方政府债务余额限额(预算数)</t>
  </si>
  <si>
    <t>2017年地方政府债务(转贷)收入</t>
  </si>
  <si>
    <t>2017年地方政府债务还本支出</t>
  </si>
  <si>
    <t>2017年采用其他方式化解的债务本金</t>
  </si>
  <si>
    <t>2017末地方政府债务余额</t>
  </si>
  <si>
    <t>2018年市（县、区）级一般公共预算税收返还和转移支付表</t>
  </si>
  <si>
    <t>2018年市（县、区）级政府一般债务限额和余额情况表</t>
  </si>
  <si>
    <t>2018年市（县、区）本级一般公共预算本级基本支出表</t>
  </si>
  <si>
    <t>预算数</t>
  </si>
  <si>
    <t>（按政府预算经济分类）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</si>
</sst>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);[Red]\(0\)"/>
    <numFmt numFmtId="185" formatCode="0_ "/>
    <numFmt numFmtId="186" formatCode="#,##0.00_ "/>
  </numFmts>
  <fonts count="25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6"/>
      <name val="宋体"/>
      <family val="0"/>
    </font>
    <font>
      <b/>
      <sz val="12"/>
      <name val="黑体"/>
      <family val="3"/>
    </font>
    <font>
      <b/>
      <sz val="12"/>
      <name val="Tahoma"/>
      <family val="2"/>
    </font>
    <font>
      <sz val="12"/>
      <name val="黑体"/>
      <family val="3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8"/>
      <name val="方正小标宋简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宋体"/>
      <family val="0"/>
    </font>
    <font>
      <b/>
      <sz val="20"/>
      <name val="黑体"/>
      <family val="3"/>
    </font>
    <font>
      <sz val="12"/>
      <name val="Arial"/>
      <family val="2"/>
    </font>
    <font>
      <b/>
      <sz val="1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84" fontId="8" fillId="0" borderId="1" xfId="0" applyNumberFormat="1" applyFont="1" applyFill="1" applyBorder="1" applyAlignment="1" applyProtection="1">
      <alignment/>
      <protection locked="0"/>
    </xf>
    <xf numFmtId="184" fontId="5" fillId="0" borderId="1" xfId="0" applyNumberFormat="1" applyFont="1" applyFill="1" applyBorder="1" applyAlignment="1" applyProtection="1">
      <alignment/>
      <protection locked="0"/>
    </xf>
    <xf numFmtId="184" fontId="10" fillId="0" borderId="1" xfId="0" applyNumberFormat="1" applyFont="1" applyFill="1" applyBorder="1" applyAlignment="1" applyProtection="1">
      <alignment/>
      <protection locked="0"/>
    </xf>
    <xf numFmtId="184" fontId="0" fillId="0" borderId="1" xfId="0" applyNumberFormat="1" applyFill="1" applyBorder="1" applyAlignment="1" applyProtection="1">
      <alignment/>
      <protection locked="0"/>
    </xf>
    <xf numFmtId="184" fontId="11" fillId="0" borderId="1" xfId="0" applyNumberFormat="1" applyFont="1" applyFill="1" applyBorder="1" applyAlignment="1" applyProtection="1">
      <alignment/>
      <protection locked="0"/>
    </xf>
    <xf numFmtId="0" fontId="17" fillId="0" borderId="0" xfId="16">
      <alignment/>
      <protection/>
    </xf>
    <xf numFmtId="0" fontId="19" fillId="0" borderId="0" xfId="16" applyFont="1" applyAlignment="1">
      <alignment vertical="center"/>
      <protection/>
    </xf>
    <xf numFmtId="0" fontId="18" fillId="0" borderId="0" xfId="16" applyFont="1" applyAlignment="1">
      <alignment horizontal="right" vertical="center"/>
      <protection/>
    </xf>
    <xf numFmtId="0" fontId="17" fillId="0" borderId="0" xfId="16" applyAlignment="1">
      <alignment vertical="center"/>
      <protection/>
    </xf>
    <xf numFmtId="0" fontId="20" fillId="0" borderId="2" xfId="16" applyFont="1" applyFill="1" applyBorder="1" applyAlignment="1">
      <alignment horizontal="left" vertical="center" shrinkToFit="1"/>
      <protection/>
    </xf>
    <xf numFmtId="0" fontId="20" fillId="0" borderId="1" xfId="16" applyFont="1" applyFill="1" applyBorder="1" applyAlignment="1">
      <alignment horizontal="left" vertical="center" shrinkToFit="1"/>
      <protection/>
    </xf>
    <xf numFmtId="186" fontId="17" fillId="0" borderId="1" xfId="16" applyNumberFormat="1" applyFont="1" applyFill="1" applyBorder="1" applyAlignment="1">
      <alignment horizontal="right" vertical="center" shrinkToFit="1"/>
      <protection/>
    </xf>
    <xf numFmtId="186" fontId="17" fillId="0" borderId="3" xfId="16" applyNumberFormat="1" applyFont="1" applyFill="1" applyBorder="1" applyAlignment="1">
      <alignment horizontal="right" vertical="center" shrinkToFit="1"/>
      <protection/>
    </xf>
    <xf numFmtId="186" fontId="17" fillId="0" borderId="4" xfId="16" applyNumberFormat="1" applyFont="1" applyFill="1" applyBorder="1" applyAlignment="1">
      <alignment horizontal="right" vertical="center" shrinkToFit="1"/>
      <protection/>
    </xf>
    <xf numFmtId="186" fontId="17" fillId="0" borderId="5" xfId="16" applyNumberFormat="1" applyFont="1" applyFill="1" applyBorder="1" applyAlignment="1">
      <alignment horizontal="right" vertical="center" shrinkToFit="1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" xfId="17" applyFont="1" applyBorder="1" applyAlignment="1" applyProtection="1">
      <alignment horizontal="center" vertical="center"/>
      <protection locked="0"/>
    </xf>
    <xf numFmtId="185" fontId="9" fillId="0" borderId="1" xfId="0" applyNumberFormat="1" applyFont="1" applyFill="1" applyBorder="1" applyAlignment="1" applyProtection="1">
      <alignment horizontal="center" vertical="center"/>
      <protection/>
    </xf>
    <xf numFmtId="184" fontId="9" fillId="0" borderId="1" xfId="0" applyNumberFormat="1" applyFont="1" applyFill="1" applyBorder="1" applyAlignment="1" applyProtection="1">
      <alignment horizontal="center"/>
      <protection/>
    </xf>
    <xf numFmtId="184" fontId="11" fillId="0" borderId="1" xfId="0" applyNumberFormat="1" applyFont="1" applyFill="1" applyBorder="1" applyAlignment="1" applyProtection="1">
      <alignment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/>
    </xf>
    <xf numFmtId="184" fontId="22" fillId="0" borderId="1" xfId="0" applyNumberFormat="1" applyFont="1" applyFill="1" applyBorder="1" applyAlignment="1" applyProtection="1">
      <alignment vertical="center"/>
      <protection locked="0"/>
    </xf>
    <xf numFmtId="184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18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vertical="center"/>
    </xf>
    <xf numFmtId="184" fontId="14" fillId="0" borderId="1" xfId="0" applyNumberFormat="1" applyFont="1" applyFill="1" applyBorder="1" applyAlignment="1" applyProtection="1">
      <alignment horizontal="center" vertical="center"/>
      <protection/>
    </xf>
    <xf numFmtId="184" fontId="2" fillId="0" borderId="1" xfId="0" applyNumberFormat="1" applyFont="1" applyFill="1" applyBorder="1" applyAlignment="1" applyProtection="1">
      <alignment vertical="center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6" xfId="0" applyFont="1" applyBorder="1" applyAlignment="1">
      <alignment vertical="center"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 applyProtection="1">
      <alignment horizontal="center" vertical="center"/>
      <protection/>
    </xf>
    <xf numFmtId="185" fontId="14" fillId="0" borderId="1" xfId="0" applyNumberFormat="1" applyFont="1" applyFill="1" applyBorder="1" applyAlignment="1" applyProtection="1">
      <alignment horizontal="center" vertical="center"/>
      <protection/>
    </xf>
    <xf numFmtId="184" fontId="11" fillId="0" borderId="6" xfId="0" applyNumberFormat="1" applyFont="1" applyFill="1" applyBorder="1" applyAlignment="1" applyProtection="1">
      <alignment vertical="center"/>
      <protection locked="0"/>
    </xf>
    <xf numFmtId="185" fontId="1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185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24" fillId="0" borderId="9" xfId="0" applyNumberFormat="1" applyFont="1" applyFill="1" applyBorder="1" applyAlignment="1" applyProtection="1">
      <alignment vertical="center"/>
      <protection/>
    </xf>
    <xf numFmtId="0" fontId="24" fillId="0" borderId="9" xfId="0" applyNumberFormat="1" applyFont="1" applyFill="1" applyBorder="1" applyAlignment="1" applyProtection="1">
      <alignment horizontal="center" vertical="center"/>
      <protection/>
    </xf>
    <xf numFmtId="0" fontId="24" fillId="2" borderId="10" xfId="0" applyNumberFormat="1" applyFont="1" applyFill="1" applyBorder="1" applyAlignment="1" applyProtection="1">
      <alignment horizontal="center" vertical="center"/>
      <protection/>
    </xf>
    <xf numFmtId="0" fontId="24" fillId="2" borderId="1" xfId="0" applyNumberFormat="1" applyFont="1" applyFill="1" applyBorder="1" applyAlignment="1" applyProtection="1">
      <alignment horizontal="left" vertical="center"/>
      <protection/>
    </xf>
    <xf numFmtId="3" fontId="2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18" fillId="0" borderId="0" xfId="16" applyFont="1" applyAlignment="1">
      <alignment horizontal="left" vertical="center"/>
      <protection/>
    </xf>
    <xf numFmtId="0" fontId="20" fillId="0" borderId="1" xfId="16" applyFont="1" applyFill="1" applyBorder="1" applyAlignment="1">
      <alignment horizontal="center" vertical="center" wrapText="1" shrinkToFit="1"/>
      <protection/>
    </xf>
    <xf numFmtId="0" fontId="20" fillId="0" borderId="3" xfId="16" applyFont="1" applyFill="1" applyBorder="1" applyAlignment="1">
      <alignment horizontal="center" vertical="center" wrapText="1" shrinkToFit="1"/>
      <protection/>
    </xf>
    <xf numFmtId="0" fontId="20" fillId="0" borderId="11" xfId="16" applyFont="1" applyFill="1" applyBorder="1" applyAlignment="1">
      <alignment horizontal="center" vertical="center" shrinkToFit="1"/>
      <protection/>
    </xf>
    <xf numFmtId="0" fontId="20" fillId="0" borderId="4" xfId="16" applyFont="1" applyFill="1" applyBorder="1" applyAlignment="1">
      <alignment horizontal="center" vertical="center" shrinkToFit="1"/>
      <protection/>
    </xf>
    <xf numFmtId="0" fontId="16" fillId="0" borderId="0" xfId="16" applyFont="1" applyAlignment="1">
      <alignment horizontal="center" vertical="center"/>
      <protection/>
    </xf>
    <xf numFmtId="0" fontId="20" fillId="0" borderId="12" xfId="16" applyFont="1" applyFill="1" applyBorder="1" applyAlignment="1">
      <alignment horizontal="center" vertical="center" shrinkToFit="1"/>
      <protection/>
    </xf>
    <xf numFmtId="0" fontId="20" fillId="0" borderId="13" xfId="16" applyFont="1" applyFill="1" applyBorder="1" applyAlignment="1">
      <alignment horizontal="center" vertical="center" shrinkToFit="1"/>
      <protection/>
    </xf>
    <xf numFmtId="0" fontId="20" fillId="0" borderId="14" xfId="16" applyFont="1" applyFill="1" applyBorder="1" applyAlignment="1">
      <alignment horizontal="center" vertical="center" shrinkToFit="1"/>
      <protection/>
    </xf>
    <xf numFmtId="0" fontId="20" fillId="0" borderId="2" xfId="16" applyFont="1" applyFill="1" applyBorder="1" applyAlignment="1">
      <alignment horizontal="center" vertical="center" wrapText="1" shrinkToFit="1"/>
      <protection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1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>
      <alignment vertical="center" wrapText="1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0" xfId="17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 horizontal="right" vertical="center"/>
      <protection/>
    </xf>
    <xf numFmtId="0" fontId="24" fillId="2" borderId="1" xfId="0" applyNumberFormat="1" applyFont="1" applyFill="1" applyBorder="1" applyAlignment="1" applyProtection="1">
      <alignment horizontal="center" vertical="center"/>
      <protection/>
    </xf>
    <xf numFmtId="0" fontId="24" fillId="2" borderId="10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常规 9" xfId="16"/>
    <cellStyle name="常规_之4-3-3-2006年财政总决算转换报表_2010收入预计（正式版）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25253;&#20154;&#22823;\2018&#37096;&#38376;&#39044;&#31639;&#65288;1231&#27491;&#243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---"/>
      <sheetName val="Sheet2"/>
      <sheetName val="总表"/>
      <sheetName val="总表部门"/>
      <sheetName val="总表科目"/>
      <sheetName val="表一2018年预算收入"/>
      <sheetName val="表二2018县级收入预（人大预算）"/>
      <sheetName val="表三单位汇总"/>
      <sheetName val="表四科目汇总 (正式)"/>
      <sheetName val="专款科目汇总 (正式)"/>
      <sheetName val="表五乡镇2018"/>
      <sheetName val="表六行政文教股2018"/>
      <sheetName val="表七农业股2018"/>
      <sheetName val="表八社保股2018"/>
      <sheetName val="表九工贸股2018"/>
      <sheetName val="表十三公经费预算表2016"/>
      <sheetName val="（此表不列）工资及津补贴测算"/>
      <sheetName val="乡镇2013年实际完成数 (正式))"/>
      <sheetName val="乡镇2014年计划下达数A4 (人大通过数)"/>
      <sheetName val="乡镇2014年计划下达数A4 (按揭委办发【2014】4号)"/>
      <sheetName val="乡镇2016年计划分解数A4 "/>
      <sheetName val="乡镇2016年计划分解数A4  (剔除超额数)"/>
      <sheetName val="乡镇2016年计划分解数A4  ( 正式)"/>
      <sheetName val="乡镇2016年计划分解数A4  (再再分配)"/>
      <sheetName val="14.12"/>
      <sheetName val="乡镇2016年实际完成数 (正式))"/>
    </sheetNames>
    <sheetDataSet>
      <sheetData sheetId="6">
        <row r="6">
          <cell r="C6">
            <v>50192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L10" sqref="L10"/>
    </sheetView>
  </sheetViews>
  <sheetFormatPr defaultColWidth="10.00390625" defaultRowHeight="12.75"/>
  <cols>
    <col min="1" max="1" width="5.7109375" style="6" customWidth="1"/>
    <col min="2" max="2" width="30.7109375" style="6" customWidth="1"/>
    <col min="3" max="3" width="13.7109375" style="6" customWidth="1"/>
    <col min="4" max="4" width="5.7109375" style="6" customWidth="1"/>
    <col min="5" max="5" width="21.7109375" style="6" bestFit="1" customWidth="1"/>
    <col min="6" max="6" width="13.7109375" style="6" customWidth="1"/>
    <col min="7" max="7" width="5.7109375" style="6" customWidth="1"/>
    <col min="8" max="8" width="25.8515625" style="6" bestFit="1" customWidth="1"/>
    <col min="9" max="9" width="13.7109375" style="6" customWidth="1"/>
    <col min="10" max="10" width="9.7109375" style="6" customWidth="1"/>
    <col min="11" max="32" width="10.28125" style="6" bestFit="1" customWidth="1"/>
    <col min="33" max="16384" width="10.00390625" style="6" customWidth="1"/>
  </cols>
  <sheetData>
    <row r="1" spans="1:9" ht="20.25">
      <c r="A1" s="67" t="s">
        <v>274</v>
      </c>
      <c r="B1" s="67"/>
      <c r="C1" s="67"/>
      <c r="D1" s="67"/>
      <c r="E1" s="67"/>
      <c r="F1" s="67"/>
      <c r="G1" s="67"/>
      <c r="H1" s="67"/>
      <c r="I1" s="67"/>
    </row>
    <row r="2" spans="1:9" ht="20.25">
      <c r="A2" s="67" t="s">
        <v>276</v>
      </c>
      <c r="B2" s="67"/>
      <c r="C2" s="67"/>
      <c r="D2" s="67"/>
      <c r="E2" s="67"/>
      <c r="F2" s="67"/>
      <c r="G2" s="67"/>
      <c r="H2" s="67"/>
      <c r="I2" s="67"/>
    </row>
    <row r="3" s="7" customFormat="1" ht="15" customHeight="1" thickBot="1">
      <c r="I3" s="8" t="s">
        <v>0</v>
      </c>
    </row>
    <row r="4" spans="1:9" s="9" customFormat="1" ht="15" customHeight="1">
      <c r="A4" s="68" t="s">
        <v>48</v>
      </c>
      <c r="B4" s="69" t="s">
        <v>49</v>
      </c>
      <c r="C4" s="69" t="s">
        <v>49</v>
      </c>
      <c r="D4" s="69" t="s">
        <v>50</v>
      </c>
      <c r="E4" s="69" t="s">
        <v>49</v>
      </c>
      <c r="F4" s="69" t="s">
        <v>49</v>
      </c>
      <c r="G4" s="69" t="s">
        <v>49</v>
      </c>
      <c r="H4" s="69" t="s">
        <v>49</v>
      </c>
      <c r="I4" s="70" t="s">
        <v>49</v>
      </c>
    </row>
    <row r="5" spans="1:9" s="9" customFormat="1" ht="15" customHeight="1">
      <c r="A5" s="71" t="s">
        <v>51</v>
      </c>
      <c r="B5" s="63" t="s">
        <v>52</v>
      </c>
      <c r="C5" s="63" t="s">
        <v>275</v>
      </c>
      <c r="D5" s="63" t="s">
        <v>51</v>
      </c>
      <c r="E5" s="63" t="s">
        <v>52</v>
      </c>
      <c r="F5" s="63" t="s">
        <v>275</v>
      </c>
      <c r="G5" s="63" t="s">
        <v>51</v>
      </c>
      <c r="H5" s="63" t="s">
        <v>52</v>
      </c>
      <c r="I5" s="64" t="s">
        <v>275</v>
      </c>
    </row>
    <row r="6" spans="1:9" s="9" customFormat="1" ht="15" customHeight="1">
      <c r="A6" s="71" t="s">
        <v>49</v>
      </c>
      <c r="B6" s="63" t="s">
        <v>49</v>
      </c>
      <c r="C6" s="63" t="s">
        <v>49</v>
      </c>
      <c r="D6" s="63" t="s">
        <v>49</v>
      </c>
      <c r="E6" s="63" t="s">
        <v>49</v>
      </c>
      <c r="F6" s="63" t="s">
        <v>49</v>
      </c>
      <c r="G6" s="63" t="s">
        <v>49</v>
      </c>
      <c r="H6" s="63" t="s">
        <v>49</v>
      </c>
      <c r="I6" s="64" t="s">
        <v>49</v>
      </c>
    </row>
    <row r="7" spans="1:9" s="9" customFormat="1" ht="13.5" customHeight="1">
      <c r="A7" s="10" t="s">
        <v>53</v>
      </c>
      <c r="B7" s="11" t="s">
        <v>54</v>
      </c>
      <c r="C7" s="12">
        <f>SUM(C8:C16)</f>
        <v>103508</v>
      </c>
      <c r="D7" s="11" t="s">
        <v>55</v>
      </c>
      <c r="E7" s="11" t="s">
        <v>56</v>
      </c>
      <c r="F7" s="12">
        <f>SUM(F8:F34)</f>
        <v>5985</v>
      </c>
      <c r="G7" s="11" t="s">
        <v>57</v>
      </c>
      <c r="H7" s="11" t="s">
        <v>58</v>
      </c>
      <c r="I7" s="13">
        <f>SUM(I8:I32)</f>
        <v>0</v>
      </c>
    </row>
    <row r="8" spans="1:9" s="9" customFormat="1" ht="13.5" customHeight="1">
      <c r="A8" s="10" t="s">
        <v>59</v>
      </c>
      <c r="B8" s="11" t="s">
        <v>60</v>
      </c>
      <c r="C8" s="12">
        <v>39114</v>
      </c>
      <c r="D8" s="11" t="s">
        <v>61</v>
      </c>
      <c r="E8" s="11" t="s">
        <v>62</v>
      </c>
      <c r="F8" s="12">
        <v>4335</v>
      </c>
      <c r="G8" s="11" t="s">
        <v>63</v>
      </c>
      <c r="H8" s="11" t="s">
        <v>64</v>
      </c>
      <c r="I8" s="13"/>
    </row>
    <row r="9" spans="1:9" s="9" customFormat="1" ht="13.5" customHeight="1">
      <c r="A9" s="10" t="s">
        <v>65</v>
      </c>
      <c r="B9" s="11" t="s">
        <v>66</v>
      </c>
      <c r="C9" s="12">
        <v>57630</v>
      </c>
      <c r="D9" s="11" t="s">
        <v>67</v>
      </c>
      <c r="E9" s="11" t="s">
        <v>68</v>
      </c>
      <c r="F9" s="12"/>
      <c r="G9" s="11" t="s">
        <v>69</v>
      </c>
      <c r="H9" s="11" t="s">
        <v>70</v>
      </c>
      <c r="I9" s="13"/>
    </row>
    <row r="10" spans="1:9" s="9" customFormat="1" ht="13.5" customHeight="1">
      <c r="A10" s="10" t="s">
        <v>71</v>
      </c>
      <c r="B10" s="11" t="s">
        <v>72</v>
      </c>
      <c r="C10" s="12"/>
      <c r="D10" s="11" t="s">
        <v>73</v>
      </c>
      <c r="E10" s="11" t="s">
        <v>74</v>
      </c>
      <c r="F10" s="12"/>
      <c r="G10" s="11" t="s">
        <v>75</v>
      </c>
      <c r="H10" s="11" t="s">
        <v>76</v>
      </c>
      <c r="I10" s="13"/>
    </row>
    <row r="11" spans="1:9" s="9" customFormat="1" ht="13.5" customHeight="1">
      <c r="A11" s="10" t="s">
        <v>77</v>
      </c>
      <c r="B11" s="11" t="s">
        <v>78</v>
      </c>
      <c r="C11" s="12"/>
      <c r="D11" s="11" t="s">
        <v>79</v>
      </c>
      <c r="E11" s="11" t="s">
        <v>80</v>
      </c>
      <c r="F11" s="12"/>
      <c r="G11" s="11" t="s">
        <v>81</v>
      </c>
      <c r="H11" s="11" t="s">
        <v>82</v>
      </c>
      <c r="I11" s="13"/>
    </row>
    <row r="12" spans="1:9" s="9" customFormat="1" ht="13.5" customHeight="1">
      <c r="A12" s="10" t="s">
        <v>83</v>
      </c>
      <c r="B12" s="11" t="s">
        <v>84</v>
      </c>
      <c r="C12" s="12"/>
      <c r="D12" s="11" t="s">
        <v>85</v>
      </c>
      <c r="E12" s="11" t="s">
        <v>86</v>
      </c>
      <c r="F12" s="12"/>
      <c r="G12" s="11" t="s">
        <v>87</v>
      </c>
      <c r="H12" s="11" t="s">
        <v>88</v>
      </c>
      <c r="I12" s="13"/>
    </row>
    <row r="13" spans="1:9" s="9" customFormat="1" ht="13.5" customHeight="1">
      <c r="A13" s="10" t="s">
        <v>89</v>
      </c>
      <c r="B13" s="11" t="s">
        <v>90</v>
      </c>
      <c r="C13" s="12"/>
      <c r="D13" s="11" t="s">
        <v>91</v>
      </c>
      <c r="E13" s="11" t="s">
        <v>92</v>
      </c>
      <c r="F13" s="12"/>
      <c r="G13" s="11" t="s">
        <v>93</v>
      </c>
      <c r="H13" s="11" t="s">
        <v>94</v>
      </c>
      <c r="I13" s="13"/>
    </row>
    <row r="14" spans="1:9" s="9" customFormat="1" ht="13.5" customHeight="1">
      <c r="A14" s="10" t="s">
        <v>95</v>
      </c>
      <c r="B14" s="11" t="s">
        <v>96</v>
      </c>
      <c r="C14" s="12">
        <v>4509</v>
      </c>
      <c r="D14" s="11" t="s">
        <v>97</v>
      </c>
      <c r="E14" s="11" t="s">
        <v>98</v>
      </c>
      <c r="F14" s="12"/>
      <c r="G14" s="11" t="s">
        <v>99</v>
      </c>
      <c r="H14" s="11" t="s">
        <v>100</v>
      </c>
      <c r="I14" s="13"/>
    </row>
    <row r="15" spans="1:9" s="9" customFormat="1" ht="13.5" customHeight="1">
      <c r="A15" s="10" t="s">
        <v>101</v>
      </c>
      <c r="B15" s="11" t="s">
        <v>102</v>
      </c>
      <c r="C15" s="12">
        <v>2255</v>
      </c>
      <c r="D15" s="11" t="s">
        <v>103</v>
      </c>
      <c r="E15" s="11" t="s">
        <v>104</v>
      </c>
      <c r="F15" s="12"/>
      <c r="G15" s="11" t="s">
        <v>105</v>
      </c>
      <c r="H15" s="11" t="s">
        <v>106</v>
      </c>
      <c r="I15" s="13"/>
    </row>
    <row r="16" spans="1:9" s="9" customFormat="1" ht="13.5" customHeight="1">
      <c r="A16" s="10" t="s">
        <v>107</v>
      </c>
      <c r="B16" s="11" t="s">
        <v>108</v>
      </c>
      <c r="C16" s="12"/>
      <c r="D16" s="11" t="s">
        <v>109</v>
      </c>
      <c r="E16" s="11" t="s">
        <v>110</v>
      </c>
      <c r="F16" s="12"/>
      <c r="G16" s="11" t="s">
        <v>111</v>
      </c>
      <c r="H16" s="11" t="s">
        <v>112</v>
      </c>
      <c r="I16" s="13"/>
    </row>
    <row r="17" spans="1:9" s="9" customFormat="1" ht="13.5" customHeight="1">
      <c r="A17" s="10" t="s">
        <v>113</v>
      </c>
      <c r="B17" s="11" t="s">
        <v>114</v>
      </c>
      <c r="C17" s="12">
        <f>SUM(C18:C33)</f>
        <v>141041</v>
      </c>
      <c r="D17" s="11" t="s">
        <v>115</v>
      </c>
      <c r="E17" s="11" t="s">
        <v>116</v>
      </c>
      <c r="F17" s="12"/>
      <c r="G17" s="11" t="s">
        <v>117</v>
      </c>
      <c r="H17" s="11" t="s">
        <v>118</v>
      </c>
      <c r="I17" s="13"/>
    </row>
    <row r="18" spans="1:9" s="9" customFormat="1" ht="13.5" customHeight="1">
      <c r="A18" s="10" t="s">
        <v>119</v>
      </c>
      <c r="B18" s="11" t="s">
        <v>120</v>
      </c>
      <c r="C18" s="12">
        <v>1460</v>
      </c>
      <c r="D18" s="11" t="s">
        <v>121</v>
      </c>
      <c r="E18" s="11" t="s">
        <v>122</v>
      </c>
      <c r="F18" s="12">
        <v>30</v>
      </c>
      <c r="G18" s="11" t="s">
        <v>123</v>
      </c>
      <c r="H18" s="11" t="s">
        <v>124</v>
      </c>
      <c r="I18" s="13"/>
    </row>
    <row r="19" spans="1:9" s="9" customFormat="1" ht="13.5" customHeight="1">
      <c r="A19" s="10" t="s">
        <v>125</v>
      </c>
      <c r="B19" s="11" t="s">
        <v>126</v>
      </c>
      <c r="C19" s="12">
        <v>30003</v>
      </c>
      <c r="D19" s="11" t="s">
        <v>127</v>
      </c>
      <c r="E19" s="11" t="s">
        <v>128</v>
      </c>
      <c r="F19" s="12"/>
      <c r="G19" s="11" t="s">
        <v>129</v>
      </c>
      <c r="H19" s="11" t="s">
        <v>130</v>
      </c>
      <c r="I19" s="13"/>
    </row>
    <row r="20" spans="1:9" s="9" customFormat="1" ht="13.5" customHeight="1">
      <c r="A20" s="10" t="s">
        <v>131</v>
      </c>
      <c r="B20" s="11" t="s">
        <v>132</v>
      </c>
      <c r="C20" s="12"/>
      <c r="D20" s="11" t="s">
        <v>133</v>
      </c>
      <c r="E20" s="11" t="s">
        <v>134</v>
      </c>
      <c r="F20" s="12"/>
      <c r="G20" s="11" t="s">
        <v>135</v>
      </c>
      <c r="H20" s="11" t="s">
        <v>136</v>
      </c>
      <c r="I20" s="13"/>
    </row>
    <row r="21" spans="1:9" s="9" customFormat="1" ht="13.5" customHeight="1">
      <c r="A21" s="10" t="s">
        <v>137</v>
      </c>
      <c r="B21" s="11" t="s">
        <v>138</v>
      </c>
      <c r="C21" s="12">
        <v>6889</v>
      </c>
      <c r="D21" s="11" t="s">
        <v>139</v>
      </c>
      <c r="E21" s="11" t="s">
        <v>140</v>
      </c>
      <c r="F21" s="12"/>
      <c r="G21" s="11" t="s">
        <v>141</v>
      </c>
      <c r="H21" s="11" t="s">
        <v>142</v>
      </c>
      <c r="I21" s="13"/>
    </row>
    <row r="22" spans="1:9" s="9" customFormat="1" ht="13.5" customHeight="1">
      <c r="A22" s="10" t="s">
        <v>143</v>
      </c>
      <c r="B22" s="11" t="s">
        <v>144</v>
      </c>
      <c r="C22" s="12">
        <v>38354</v>
      </c>
      <c r="D22" s="11" t="s">
        <v>145</v>
      </c>
      <c r="E22" s="11" t="s">
        <v>146</v>
      </c>
      <c r="F22" s="12"/>
      <c r="G22" s="11" t="s">
        <v>147</v>
      </c>
      <c r="H22" s="11" t="s">
        <v>148</v>
      </c>
      <c r="I22" s="13"/>
    </row>
    <row r="23" spans="1:9" s="9" customFormat="1" ht="13.5" customHeight="1">
      <c r="A23" s="10" t="s">
        <v>149</v>
      </c>
      <c r="B23" s="11" t="s">
        <v>150</v>
      </c>
      <c r="C23" s="12">
        <v>9588</v>
      </c>
      <c r="D23" s="11" t="s">
        <v>151</v>
      </c>
      <c r="E23" s="11" t="s">
        <v>152</v>
      </c>
      <c r="F23" s="12">
        <v>558</v>
      </c>
      <c r="G23" s="11" t="s">
        <v>153</v>
      </c>
      <c r="H23" s="11" t="s">
        <v>154</v>
      </c>
      <c r="I23" s="13"/>
    </row>
    <row r="24" spans="1:9" s="9" customFormat="1" ht="13.5" customHeight="1">
      <c r="A24" s="10" t="s">
        <v>155</v>
      </c>
      <c r="B24" s="11" t="s">
        <v>156</v>
      </c>
      <c r="C24" s="12">
        <v>40095</v>
      </c>
      <c r="D24" s="11" t="s">
        <v>157</v>
      </c>
      <c r="E24" s="11" t="s">
        <v>158</v>
      </c>
      <c r="F24" s="12"/>
      <c r="G24" s="11" t="s">
        <v>159</v>
      </c>
      <c r="H24" s="11" t="s">
        <v>160</v>
      </c>
      <c r="I24" s="13"/>
    </row>
    <row r="25" spans="1:9" s="9" customFormat="1" ht="13.5" customHeight="1">
      <c r="A25" s="10" t="s">
        <v>161</v>
      </c>
      <c r="B25" s="11" t="s">
        <v>162</v>
      </c>
      <c r="C25" s="12"/>
      <c r="D25" s="11" t="s">
        <v>163</v>
      </c>
      <c r="E25" s="11" t="s">
        <v>164</v>
      </c>
      <c r="F25" s="12"/>
      <c r="G25" s="11" t="s">
        <v>165</v>
      </c>
      <c r="H25" s="11" t="s">
        <v>166</v>
      </c>
      <c r="I25" s="13"/>
    </row>
    <row r="26" spans="1:9" s="9" customFormat="1" ht="13.5" customHeight="1">
      <c r="A26" s="10" t="s">
        <v>167</v>
      </c>
      <c r="B26" s="11" t="s">
        <v>168</v>
      </c>
      <c r="C26" s="12"/>
      <c r="D26" s="11" t="s">
        <v>169</v>
      </c>
      <c r="E26" s="11" t="s">
        <v>170</v>
      </c>
      <c r="F26" s="12"/>
      <c r="G26" s="11" t="s">
        <v>171</v>
      </c>
      <c r="H26" s="11" t="s">
        <v>172</v>
      </c>
      <c r="I26" s="13"/>
    </row>
    <row r="27" spans="1:9" s="9" customFormat="1" ht="13.5" customHeight="1">
      <c r="A27" s="10" t="s">
        <v>173</v>
      </c>
      <c r="B27" s="11" t="s">
        <v>174</v>
      </c>
      <c r="C27" s="12"/>
      <c r="D27" s="11" t="s">
        <v>175</v>
      </c>
      <c r="E27" s="11" t="s">
        <v>176</v>
      </c>
      <c r="F27" s="12"/>
      <c r="G27" s="11" t="s">
        <v>177</v>
      </c>
      <c r="H27" s="11" t="s">
        <v>178</v>
      </c>
      <c r="I27" s="13"/>
    </row>
    <row r="28" spans="1:9" s="9" customFormat="1" ht="13.5" customHeight="1">
      <c r="A28" s="10" t="s">
        <v>179</v>
      </c>
      <c r="B28" s="11" t="s">
        <v>180</v>
      </c>
      <c r="C28" s="12">
        <v>3494</v>
      </c>
      <c r="D28" s="11" t="s">
        <v>181</v>
      </c>
      <c r="E28" s="11" t="s">
        <v>182</v>
      </c>
      <c r="F28" s="12"/>
      <c r="G28" s="11" t="s">
        <v>183</v>
      </c>
      <c r="H28" s="11" t="s">
        <v>184</v>
      </c>
      <c r="I28" s="13"/>
    </row>
    <row r="29" spans="1:9" s="9" customFormat="1" ht="13.5" customHeight="1">
      <c r="A29" s="10" t="s">
        <v>185</v>
      </c>
      <c r="B29" s="11" t="s">
        <v>186</v>
      </c>
      <c r="C29" s="12"/>
      <c r="D29" s="11" t="s">
        <v>187</v>
      </c>
      <c r="E29" s="11" t="s">
        <v>188</v>
      </c>
      <c r="F29" s="12"/>
      <c r="G29" s="11" t="s">
        <v>189</v>
      </c>
      <c r="H29" s="11" t="s">
        <v>190</v>
      </c>
      <c r="I29" s="13"/>
    </row>
    <row r="30" spans="1:9" s="9" customFormat="1" ht="13.5" customHeight="1">
      <c r="A30" s="10" t="s">
        <v>191</v>
      </c>
      <c r="B30" s="11" t="s">
        <v>192</v>
      </c>
      <c r="C30" s="12"/>
      <c r="D30" s="11" t="s">
        <v>193</v>
      </c>
      <c r="E30" s="11" t="s">
        <v>194</v>
      </c>
      <c r="F30" s="12"/>
      <c r="G30" s="11" t="s">
        <v>195</v>
      </c>
      <c r="H30" s="11" t="s">
        <v>196</v>
      </c>
      <c r="I30" s="13"/>
    </row>
    <row r="31" spans="1:9" s="9" customFormat="1" ht="13.5" customHeight="1">
      <c r="A31" s="10" t="s">
        <v>197</v>
      </c>
      <c r="B31" s="11" t="s">
        <v>198</v>
      </c>
      <c r="C31" s="12"/>
      <c r="D31" s="11" t="s">
        <v>199</v>
      </c>
      <c r="E31" s="11" t="s">
        <v>200</v>
      </c>
      <c r="F31" s="12">
        <v>468</v>
      </c>
      <c r="G31" s="11" t="s">
        <v>201</v>
      </c>
      <c r="H31" s="11" t="s">
        <v>202</v>
      </c>
      <c r="I31" s="13"/>
    </row>
    <row r="32" spans="1:9" s="9" customFormat="1" ht="13.5" customHeight="1">
      <c r="A32" s="10" t="s">
        <v>203</v>
      </c>
      <c r="B32" s="11" t="s">
        <v>204</v>
      </c>
      <c r="C32" s="12"/>
      <c r="D32" s="11" t="s">
        <v>205</v>
      </c>
      <c r="E32" s="11" t="s">
        <v>206</v>
      </c>
      <c r="F32" s="12"/>
      <c r="G32" s="11" t="s">
        <v>207</v>
      </c>
      <c r="H32" s="11" t="s">
        <v>208</v>
      </c>
      <c r="I32" s="13"/>
    </row>
    <row r="33" spans="1:9" s="9" customFormat="1" ht="13.5" customHeight="1">
      <c r="A33" s="10" t="s">
        <v>209</v>
      </c>
      <c r="B33" s="11" t="s">
        <v>210</v>
      </c>
      <c r="C33" s="12">
        <v>11158</v>
      </c>
      <c r="D33" s="11" t="s">
        <v>211</v>
      </c>
      <c r="E33" s="11" t="s">
        <v>212</v>
      </c>
      <c r="F33" s="12"/>
      <c r="G33" s="11" t="s">
        <v>49</v>
      </c>
      <c r="H33" s="11" t="s">
        <v>49</v>
      </c>
      <c r="I33" s="13"/>
    </row>
    <row r="34" spans="1:9" s="9" customFormat="1" ht="13.5" customHeight="1">
      <c r="A34" s="10" t="s">
        <v>49</v>
      </c>
      <c r="B34" s="11" t="s">
        <v>49</v>
      </c>
      <c r="C34" s="12" t="s">
        <v>49</v>
      </c>
      <c r="D34" s="11" t="s">
        <v>213</v>
      </c>
      <c r="E34" s="11" t="s">
        <v>214</v>
      </c>
      <c r="F34" s="12">
        <v>594</v>
      </c>
      <c r="G34" s="11" t="s">
        <v>49</v>
      </c>
      <c r="H34" s="11" t="s">
        <v>49</v>
      </c>
      <c r="I34" s="13"/>
    </row>
    <row r="35" spans="1:9" s="9" customFormat="1" ht="15" customHeight="1" thickBot="1">
      <c r="A35" s="65" t="s">
        <v>215</v>
      </c>
      <c r="B35" s="66" t="s">
        <v>49</v>
      </c>
      <c r="C35" s="14">
        <f>C7+C17</f>
        <v>244549</v>
      </c>
      <c r="D35" s="66" t="s">
        <v>216</v>
      </c>
      <c r="E35" s="66" t="s">
        <v>49</v>
      </c>
      <c r="F35" s="66" t="s">
        <v>49</v>
      </c>
      <c r="G35" s="66" t="s">
        <v>49</v>
      </c>
      <c r="H35" s="66" t="s">
        <v>49</v>
      </c>
      <c r="I35" s="15">
        <f>F7+I7</f>
        <v>5985</v>
      </c>
    </row>
    <row r="36" spans="1:9" ht="19.5" customHeight="1">
      <c r="A36" s="62"/>
      <c r="B36" s="62"/>
      <c r="C36" s="62"/>
      <c r="D36" s="62"/>
      <c r="E36" s="62"/>
      <c r="F36" s="62"/>
      <c r="G36" s="62"/>
      <c r="H36" s="62"/>
      <c r="I36" s="62"/>
    </row>
    <row r="37" spans="1:9" ht="19.5" customHeight="1">
      <c r="A37" s="62"/>
      <c r="B37" s="62"/>
      <c r="C37" s="62"/>
      <c r="D37" s="62"/>
      <c r="E37" s="62"/>
      <c r="F37" s="62"/>
      <c r="G37" s="62"/>
      <c r="H37" s="62"/>
      <c r="I37" s="62"/>
    </row>
  </sheetData>
  <mergeCells count="17">
    <mergeCell ref="A2:I2"/>
    <mergeCell ref="A1:I1"/>
    <mergeCell ref="A4:C4"/>
    <mergeCell ref="D4:I4"/>
    <mergeCell ref="A5:A6"/>
    <mergeCell ref="B5:B6"/>
    <mergeCell ref="C5:C6"/>
    <mergeCell ref="D5:D6"/>
    <mergeCell ref="E5:E6"/>
    <mergeCell ref="F5:F6"/>
    <mergeCell ref="G5:G6"/>
    <mergeCell ref="A36:I36"/>
    <mergeCell ref="A37:I37"/>
    <mergeCell ref="H5:H6"/>
    <mergeCell ref="I5:I6"/>
    <mergeCell ref="A35:B35"/>
    <mergeCell ref="D35:H35"/>
  </mergeCells>
  <printOptions/>
  <pageMargins left="0.75" right="0.75" top="1" bottom="1" header="0.5" footer="0.5"/>
  <pageSetup horizontalDpi="600" verticalDpi="600" orientation="landscape" paperSize="9" scale="9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J8" sqref="J8"/>
    </sheetView>
  </sheetViews>
  <sheetFormatPr defaultColWidth="9.140625" defaultRowHeight="12.75"/>
  <cols>
    <col min="1" max="1" width="3.8515625" style="16" customWidth="1"/>
    <col min="2" max="2" width="5.28125" style="16" customWidth="1"/>
    <col min="3" max="3" width="39.421875" style="16" customWidth="1"/>
    <col min="4" max="4" width="51.28125" style="16" customWidth="1"/>
    <col min="5" max="5" width="12.8515625" style="53" customWidth="1"/>
    <col min="6" max="16384" width="9.140625" style="16" customWidth="1"/>
  </cols>
  <sheetData>
    <row r="1" spans="1:5" ht="36.75" customHeight="1">
      <c r="A1" s="75" t="s">
        <v>272</v>
      </c>
      <c r="B1" s="75"/>
      <c r="C1" s="75"/>
      <c r="D1" s="75"/>
      <c r="E1" s="75"/>
    </row>
    <row r="2" spans="1:5" ht="22.5" customHeight="1">
      <c r="A2" s="76"/>
      <c r="B2" s="76"/>
      <c r="C2" s="76"/>
      <c r="D2" s="76"/>
      <c r="E2" s="17" t="s">
        <v>2</v>
      </c>
    </row>
    <row r="3" spans="1:5" ht="14.25" customHeight="1">
      <c r="A3" s="77" t="s">
        <v>3</v>
      </c>
      <c r="B3" s="78"/>
      <c r="C3" s="79"/>
      <c r="D3" s="83" t="s">
        <v>4</v>
      </c>
      <c r="E3" s="85" t="s">
        <v>5</v>
      </c>
    </row>
    <row r="4" spans="1:5" ht="14.25" customHeight="1">
      <c r="A4" s="80"/>
      <c r="B4" s="81"/>
      <c r="C4" s="82"/>
      <c r="D4" s="84"/>
      <c r="E4" s="86"/>
    </row>
    <row r="5" spans="1:5" ht="24.75" customHeight="1">
      <c r="A5" s="72" t="s">
        <v>6</v>
      </c>
      <c r="B5" s="73"/>
      <c r="C5" s="73"/>
      <c r="D5" s="74"/>
      <c r="E5" s="18">
        <f>'[1]表二2018县级收入预（人大预算）'!C6</f>
        <v>50192</v>
      </c>
    </row>
    <row r="6" spans="1:5" ht="24.75" customHeight="1">
      <c r="A6" s="1" t="s">
        <v>7</v>
      </c>
      <c r="B6" s="1"/>
      <c r="C6" s="2"/>
      <c r="D6" s="2"/>
      <c r="E6" s="19">
        <f>E7+E19+E37</f>
        <v>240497</v>
      </c>
    </row>
    <row r="7" spans="1:5" ht="24.75" customHeight="1">
      <c r="A7" s="1"/>
      <c r="B7" s="3" t="s">
        <v>8</v>
      </c>
      <c r="C7" s="4"/>
      <c r="D7" s="4"/>
      <c r="E7" s="20">
        <f>E8+E10+E12+E14+E16</f>
        <v>10305</v>
      </c>
    </row>
    <row r="8" spans="1:5" ht="24.75" customHeight="1">
      <c r="A8" s="5"/>
      <c r="B8" s="5"/>
      <c r="C8" s="21" t="s">
        <v>217</v>
      </c>
      <c r="D8" s="21"/>
      <c r="E8" s="22">
        <f>E9</f>
        <v>2342</v>
      </c>
    </row>
    <row r="9" spans="1:5" ht="24.75" customHeight="1">
      <c r="A9" s="5"/>
      <c r="B9" s="5"/>
      <c r="C9" s="21"/>
      <c r="D9" s="23" t="s">
        <v>9</v>
      </c>
      <c r="E9" s="24">
        <v>2342</v>
      </c>
    </row>
    <row r="10" spans="1:5" ht="24.75" customHeight="1">
      <c r="A10" s="5"/>
      <c r="B10" s="5"/>
      <c r="C10" s="21" t="s">
        <v>218</v>
      </c>
      <c r="D10" s="21"/>
      <c r="E10" s="22">
        <f>E11</f>
        <v>362</v>
      </c>
    </row>
    <row r="11" spans="1:5" ht="24.75" customHeight="1">
      <c r="A11" s="5"/>
      <c r="B11" s="5"/>
      <c r="C11" s="21"/>
      <c r="D11" s="23" t="s">
        <v>219</v>
      </c>
      <c r="E11" s="24">
        <v>362</v>
      </c>
    </row>
    <row r="12" spans="1:5" ht="24.75" customHeight="1">
      <c r="A12" s="5"/>
      <c r="B12" s="5"/>
      <c r="C12" s="25" t="s">
        <v>220</v>
      </c>
      <c r="D12" s="26"/>
      <c r="E12" s="27">
        <f>E13</f>
        <v>1260</v>
      </c>
    </row>
    <row r="13" spans="1:5" ht="24.75" customHeight="1">
      <c r="A13" s="5"/>
      <c r="B13" s="5"/>
      <c r="C13" s="25"/>
      <c r="D13" s="28" t="s">
        <v>10</v>
      </c>
      <c r="E13" s="24">
        <v>1260</v>
      </c>
    </row>
    <row r="14" spans="1:5" ht="24.75" customHeight="1">
      <c r="A14" s="5"/>
      <c r="B14" s="5"/>
      <c r="C14" s="25" t="s">
        <v>221</v>
      </c>
      <c r="D14" s="28"/>
      <c r="E14" s="29">
        <f>E15</f>
        <v>2915</v>
      </c>
    </row>
    <row r="15" spans="1:5" ht="24.75" customHeight="1">
      <c r="A15" s="5"/>
      <c r="B15" s="5"/>
      <c r="C15" s="25"/>
      <c r="D15" s="30" t="s">
        <v>11</v>
      </c>
      <c r="E15" s="24">
        <v>2915</v>
      </c>
    </row>
    <row r="16" spans="1:5" ht="24.75" customHeight="1">
      <c r="A16" s="5"/>
      <c r="B16" s="5"/>
      <c r="C16" s="21" t="s">
        <v>222</v>
      </c>
      <c r="D16" s="21"/>
      <c r="E16" s="22">
        <f>SUM(E17:E18)</f>
        <v>3426</v>
      </c>
    </row>
    <row r="17" spans="1:5" ht="24.75" customHeight="1">
      <c r="A17" s="5"/>
      <c r="B17" s="5"/>
      <c r="C17" s="21"/>
      <c r="D17" s="23" t="s">
        <v>12</v>
      </c>
      <c r="E17" s="24">
        <v>2703</v>
      </c>
    </row>
    <row r="18" spans="1:5" ht="24.75" customHeight="1">
      <c r="A18" s="5"/>
      <c r="B18" s="5"/>
      <c r="C18" s="21"/>
      <c r="D18" s="21" t="s">
        <v>223</v>
      </c>
      <c r="E18" s="24">
        <v>723</v>
      </c>
    </row>
    <row r="19" spans="1:5" ht="24.75" customHeight="1">
      <c r="A19" s="3"/>
      <c r="B19" s="3" t="s">
        <v>13</v>
      </c>
      <c r="C19" s="23"/>
      <c r="D19" s="23"/>
      <c r="E19" s="31">
        <f>SUM(E20:E36)</f>
        <v>210139</v>
      </c>
    </row>
    <row r="20" spans="1:5" ht="24.75" customHeight="1">
      <c r="A20" s="3"/>
      <c r="B20" s="3"/>
      <c r="C20" s="23" t="s">
        <v>224</v>
      </c>
      <c r="D20" s="32" t="s">
        <v>225</v>
      </c>
      <c r="E20" s="33">
        <v>67976</v>
      </c>
    </row>
    <row r="21" spans="1:5" ht="24.75" customHeight="1">
      <c r="A21" s="3"/>
      <c r="B21" s="3"/>
      <c r="C21" s="23" t="s">
        <v>224</v>
      </c>
      <c r="D21" s="32" t="s">
        <v>14</v>
      </c>
      <c r="E21" s="33">
        <v>3941</v>
      </c>
    </row>
    <row r="22" spans="1:5" ht="24.75" customHeight="1">
      <c r="A22" s="3"/>
      <c r="B22" s="3"/>
      <c r="C22" s="23" t="s">
        <v>226</v>
      </c>
      <c r="D22" s="32" t="s">
        <v>15</v>
      </c>
      <c r="E22" s="33">
        <v>31998</v>
      </c>
    </row>
    <row r="23" spans="1:5" ht="24.75" customHeight="1">
      <c r="A23" s="3"/>
      <c r="B23" s="3"/>
      <c r="C23" s="23" t="s">
        <v>227</v>
      </c>
      <c r="D23" s="32" t="s">
        <v>16</v>
      </c>
      <c r="E23" s="33">
        <f>31+233+1855+750+25</f>
        <v>2894</v>
      </c>
    </row>
    <row r="24" spans="1:5" ht="24.75" customHeight="1">
      <c r="A24" s="3"/>
      <c r="B24" s="3"/>
      <c r="C24" s="23" t="s">
        <v>228</v>
      </c>
      <c r="D24" s="32" t="s">
        <v>17</v>
      </c>
      <c r="E24" s="33">
        <v>39</v>
      </c>
    </row>
    <row r="25" spans="1:5" ht="24.75" customHeight="1">
      <c r="A25" s="3"/>
      <c r="B25" s="3"/>
      <c r="C25" s="34" t="s">
        <v>229</v>
      </c>
      <c r="D25" s="32" t="s">
        <v>18</v>
      </c>
      <c r="E25" s="33">
        <v>18395</v>
      </c>
    </row>
    <row r="26" spans="1:5" ht="29.25" customHeight="1">
      <c r="A26" s="3"/>
      <c r="B26" s="3"/>
      <c r="C26" s="35" t="s">
        <v>19</v>
      </c>
      <c r="D26" s="35" t="s">
        <v>20</v>
      </c>
      <c r="E26" s="33">
        <v>6082</v>
      </c>
    </row>
    <row r="27" spans="1:5" ht="29.25" customHeight="1">
      <c r="A27" s="3"/>
      <c r="B27" s="3"/>
      <c r="C27" s="36" t="s">
        <v>230</v>
      </c>
      <c r="D27" s="37" t="s">
        <v>21</v>
      </c>
      <c r="E27" s="33">
        <v>27253</v>
      </c>
    </row>
    <row r="28" spans="1:5" ht="24.75" customHeight="1">
      <c r="A28" s="3"/>
      <c r="B28" s="3"/>
      <c r="C28" s="37" t="s">
        <v>22</v>
      </c>
      <c r="D28" s="37" t="s">
        <v>231</v>
      </c>
      <c r="E28" s="33">
        <v>280</v>
      </c>
    </row>
    <row r="29" spans="1:5" ht="24.75" customHeight="1">
      <c r="A29" s="3"/>
      <c r="B29" s="3"/>
      <c r="C29" s="37" t="s">
        <v>23</v>
      </c>
      <c r="D29" s="37" t="s">
        <v>24</v>
      </c>
      <c r="E29" s="33">
        <v>12064</v>
      </c>
    </row>
    <row r="30" spans="1:5" ht="24.75" customHeight="1">
      <c r="A30" s="3"/>
      <c r="B30" s="3"/>
      <c r="C30" s="37" t="s">
        <v>25</v>
      </c>
      <c r="D30" s="38" t="s">
        <v>26</v>
      </c>
      <c r="E30" s="33">
        <f>355+150+16798</f>
        <v>17303</v>
      </c>
    </row>
    <row r="31" spans="1:5" ht="24.75" customHeight="1">
      <c r="A31" s="3"/>
      <c r="B31" s="3"/>
      <c r="C31" s="37" t="s">
        <v>27</v>
      </c>
      <c r="D31" s="32" t="s">
        <v>28</v>
      </c>
      <c r="E31" s="33">
        <v>15571</v>
      </c>
    </row>
    <row r="32" spans="1:5" ht="24.75" customHeight="1">
      <c r="A32" s="3"/>
      <c r="B32" s="3"/>
      <c r="C32" s="23" t="s">
        <v>232</v>
      </c>
      <c r="D32" s="32" t="s">
        <v>29</v>
      </c>
      <c r="E32" s="39">
        <v>2481</v>
      </c>
    </row>
    <row r="33" spans="1:5" ht="24.75" customHeight="1">
      <c r="A33" s="3"/>
      <c r="B33" s="3"/>
      <c r="C33" s="40" t="s">
        <v>30</v>
      </c>
      <c r="D33" s="32" t="s">
        <v>31</v>
      </c>
      <c r="E33" s="41">
        <v>960</v>
      </c>
    </row>
    <row r="34" spans="1:5" ht="24.75" customHeight="1">
      <c r="A34" s="3"/>
      <c r="B34" s="3"/>
      <c r="C34" s="23" t="s">
        <v>232</v>
      </c>
      <c r="D34" s="32" t="s">
        <v>28</v>
      </c>
      <c r="E34" s="42">
        <v>2902</v>
      </c>
    </row>
    <row r="35" spans="1:5" ht="24.75" customHeight="1">
      <c r="A35" s="3"/>
      <c r="B35" s="3"/>
      <c r="C35" s="23"/>
      <c r="D35" s="23"/>
      <c r="E35" s="42"/>
    </row>
    <row r="36" spans="1:5" ht="24.75" customHeight="1">
      <c r="A36" s="3"/>
      <c r="B36" s="3"/>
      <c r="C36" s="23"/>
      <c r="D36" s="23"/>
      <c r="E36" s="42"/>
    </row>
    <row r="37" spans="1:5" ht="24.75" customHeight="1">
      <c r="A37" s="3"/>
      <c r="B37" s="3" t="s">
        <v>32</v>
      </c>
      <c r="C37" s="23"/>
      <c r="D37" s="23"/>
      <c r="E37" s="43">
        <f>SUM(E38:E64)</f>
        <v>20053</v>
      </c>
    </row>
    <row r="38" spans="1:5" ht="24.75" customHeight="1">
      <c r="A38" s="3"/>
      <c r="B38" s="3"/>
      <c r="C38" s="44">
        <v>20106</v>
      </c>
      <c r="D38" s="38" t="s">
        <v>233</v>
      </c>
      <c r="E38" s="45">
        <v>10</v>
      </c>
    </row>
    <row r="39" spans="1:5" ht="24.75" customHeight="1">
      <c r="A39" s="3"/>
      <c r="B39" s="3"/>
      <c r="C39" s="44">
        <v>20111</v>
      </c>
      <c r="D39" s="38" t="s">
        <v>234</v>
      </c>
      <c r="E39" s="45">
        <v>15</v>
      </c>
    </row>
    <row r="40" spans="1:5" ht="31.5" customHeight="1">
      <c r="A40" s="3"/>
      <c r="B40" s="3"/>
      <c r="C40" s="44">
        <v>20128</v>
      </c>
      <c r="D40" s="38" t="s">
        <v>235</v>
      </c>
      <c r="E40" s="45">
        <v>10</v>
      </c>
    </row>
    <row r="41" spans="1:5" ht="24.75" customHeight="1">
      <c r="A41" s="3"/>
      <c r="B41" s="3"/>
      <c r="C41" s="44">
        <v>20129</v>
      </c>
      <c r="D41" s="38" t="s">
        <v>236</v>
      </c>
      <c r="E41" s="45">
        <v>5</v>
      </c>
    </row>
    <row r="42" spans="1:5" ht="24.75" customHeight="1">
      <c r="A42" s="3"/>
      <c r="B42" s="3"/>
      <c r="C42" s="44">
        <v>20132</v>
      </c>
      <c r="D42" s="38" t="s">
        <v>237</v>
      </c>
      <c r="E42" s="45">
        <v>44</v>
      </c>
    </row>
    <row r="43" spans="1:5" ht="24.75" customHeight="1">
      <c r="A43" s="3"/>
      <c r="B43" s="3"/>
      <c r="C43" s="44">
        <v>20199</v>
      </c>
      <c r="D43" s="38" t="s">
        <v>238</v>
      </c>
      <c r="E43" s="45">
        <v>13</v>
      </c>
    </row>
    <row r="44" spans="1:5" ht="24.75" customHeight="1">
      <c r="A44" s="3"/>
      <c r="B44" s="3"/>
      <c r="C44" s="44">
        <v>20701</v>
      </c>
      <c r="D44" s="38" t="s">
        <v>239</v>
      </c>
      <c r="E44" s="45">
        <v>124</v>
      </c>
    </row>
    <row r="45" spans="1:5" ht="24.75" customHeight="1">
      <c r="A45" s="3"/>
      <c r="B45" s="3"/>
      <c r="C45" s="44">
        <v>20702</v>
      </c>
      <c r="D45" s="38" t="s">
        <v>240</v>
      </c>
      <c r="E45" s="45">
        <v>35</v>
      </c>
    </row>
    <row r="46" spans="1:5" ht="24.75" customHeight="1">
      <c r="A46" s="3"/>
      <c r="B46" s="3"/>
      <c r="C46" s="44">
        <v>20799</v>
      </c>
      <c r="D46" s="38" t="s">
        <v>241</v>
      </c>
      <c r="E46" s="45">
        <v>21</v>
      </c>
    </row>
    <row r="47" spans="1:5" ht="24.75" customHeight="1">
      <c r="A47" s="3"/>
      <c r="B47" s="3"/>
      <c r="C47" s="44">
        <v>20802</v>
      </c>
      <c r="D47" s="38" t="s">
        <v>33</v>
      </c>
      <c r="E47" s="45">
        <v>22</v>
      </c>
    </row>
    <row r="48" spans="1:5" ht="24.75" customHeight="1">
      <c r="A48" s="3"/>
      <c r="B48" s="3"/>
      <c r="C48" s="44">
        <v>20808</v>
      </c>
      <c r="D48" s="38" t="s">
        <v>34</v>
      </c>
      <c r="E48" s="45">
        <v>2113</v>
      </c>
    </row>
    <row r="49" spans="1:5" ht="24.75" customHeight="1">
      <c r="A49" s="3"/>
      <c r="B49" s="3"/>
      <c r="C49" s="44">
        <v>20809</v>
      </c>
      <c r="D49" s="38" t="s">
        <v>242</v>
      </c>
      <c r="E49" s="45">
        <v>63</v>
      </c>
    </row>
    <row r="50" spans="1:5" ht="24.75" customHeight="1">
      <c r="A50" s="3"/>
      <c r="B50" s="3"/>
      <c r="C50" s="44">
        <v>208</v>
      </c>
      <c r="D50" s="38" t="s">
        <v>35</v>
      </c>
      <c r="E50" s="45">
        <v>965</v>
      </c>
    </row>
    <row r="51" spans="1:5" ht="24.75" customHeight="1">
      <c r="A51" s="3"/>
      <c r="B51" s="3"/>
      <c r="C51" s="44">
        <v>20811</v>
      </c>
      <c r="D51" s="38" t="s">
        <v>243</v>
      </c>
      <c r="E51" s="45">
        <v>60</v>
      </c>
    </row>
    <row r="52" spans="1:5" ht="24.75" customHeight="1">
      <c r="A52" s="3"/>
      <c r="B52" s="3"/>
      <c r="C52" s="44">
        <v>20819</v>
      </c>
      <c r="D52" s="35" t="s">
        <v>244</v>
      </c>
      <c r="E52" s="45">
        <v>7092</v>
      </c>
    </row>
    <row r="53" spans="1:5" ht="24.75" customHeight="1">
      <c r="A53" s="3"/>
      <c r="B53" s="3"/>
      <c r="C53" s="44">
        <v>20821</v>
      </c>
      <c r="D53" s="38" t="s">
        <v>245</v>
      </c>
      <c r="E53" s="45">
        <v>2320</v>
      </c>
    </row>
    <row r="54" spans="1:5" ht="24.75" customHeight="1">
      <c r="A54" s="3"/>
      <c r="B54" s="3"/>
      <c r="C54" s="44">
        <v>21004</v>
      </c>
      <c r="D54" s="38" t="s">
        <v>246</v>
      </c>
      <c r="E54" s="45">
        <v>2381</v>
      </c>
    </row>
    <row r="55" spans="1:5" ht="24.75" customHeight="1">
      <c r="A55" s="3"/>
      <c r="B55" s="3"/>
      <c r="C55" s="44">
        <v>21013</v>
      </c>
      <c r="D55" s="38" t="s">
        <v>247</v>
      </c>
      <c r="E55" s="45">
        <v>3755</v>
      </c>
    </row>
    <row r="56" spans="1:5" ht="24.75" customHeight="1">
      <c r="A56" s="3"/>
      <c r="B56" s="3"/>
      <c r="C56" s="44">
        <v>21014</v>
      </c>
      <c r="D56" s="38" t="s">
        <v>36</v>
      </c>
      <c r="E56" s="45">
        <v>118</v>
      </c>
    </row>
    <row r="57" spans="1:5" ht="24.75" customHeight="1">
      <c r="A57" s="3"/>
      <c r="B57" s="3"/>
      <c r="C57" s="44">
        <v>21301</v>
      </c>
      <c r="D57" s="38" t="s">
        <v>37</v>
      </c>
      <c r="E57" s="45">
        <f>280+5</f>
        <v>285</v>
      </c>
    </row>
    <row r="58" spans="1:5" ht="24.75" customHeight="1">
      <c r="A58" s="3"/>
      <c r="B58" s="3"/>
      <c r="C58" s="44">
        <v>22101</v>
      </c>
      <c r="D58" s="46" t="s">
        <v>38</v>
      </c>
      <c r="E58" s="45">
        <v>56</v>
      </c>
    </row>
    <row r="59" spans="1:5" ht="24.75" customHeight="1">
      <c r="A59" s="3"/>
      <c r="B59" s="3"/>
      <c r="C59" s="44">
        <v>22201</v>
      </c>
      <c r="D59" s="37" t="s">
        <v>248</v>
      </c>
      <c r="E59" s="45">
        <v>6</v>
      </c>
    </row>
    <row r="60" spans="1:5" ht="27.75" customHeight="1">
      <c r="A60" s="3"/>
      <c r="B60" s="3"/>
      <c r="C60" s="25" t="s">
        <v>249</v>
      </c>
      <c r="D60" s="47" t="s">
        <v>39</v>
      </c>
      <c r="E60" s="48">
        <v>530</v>
      </c>
    </row>
    <row r="61" spans="1:5" ht="28.5" customHeight="1">
      <c r="A61" s="3"/>
      <c r="B61" s="3"/>
      <c r="C61" s="36" t="s">
        <v>250</v>
      </c>
      <c r="D61" s="37" t="s">
        <v>40</v>
      </c>
      <c r="E61" s="48">
        <v>5</v>
      </c>
    </row>
    <row r="62" spans="1:5" ht="30" customHeight="1">
      <c r="A62" s="3"/>
      <c r="B62" s="3"/>
      <c r="C62" s="34" t="s">
        <v>251</v>
      </c>
      <c r="D62" s="35" t="s">
        <v>41</v>
      </c>
      <c r="E62" s="48"/>
    </row>
    <row r="63" spans="1:5" ht="30.75" customHeight="1">
      <c r="A63" s="3"/>
      <c r="B63" s="3"/>
      <c r="C63" s="36" t="s">
        <v>252</v>
      </c>
      <c r="D63" s="37" t="s">
        <v>42</v>
      </c>
      <c r="E63" s="48"/>
    </row>
    <row r="64" spans="1:5" ht="32.25" customHeight="1">
      <c r="A64" s="3"/>
      <c r="B64" s="3"/>
      <c r="C64" s="36" t="s">
        <v>253</v>
      </c>
      <c r="D64" s="37" t="s">
        <v>254</v>
      </c>
      <c r="E64" s="48">
        <v>5</v>
      </c>
    </row>
    <row r="65" spans="1:5" ht="24.75" customHeight="1">
      <c r="A65" s="49" t="s">
        <v>43</v>
      </c>
      <c r="B65" s="50"/>
      <c r="C65" s="51"/>
      <c r="D65" s="50"/>
      <c r="E65" s="27">
        <f>E66+E67+E68</f>
        <v>36552</v>
      </c>
    </row>
    <row r="66" spans="1:5" ht="24.75" customHeight="1">
      <c r="A66" s="50"/>
      <c r="B66" s="50"/>
      <c r="C66" s="51" t="s">
        <v>255</v>
      </c>
      <c r="D66" s="50"/>
      <c r="E66" s="33"/>
    </row>
    <row r="67" spans="1:5" ht="24.75" customHeight="1">
      <c r="A67" s="50"/>
      <c r="B67" s="50"/>
      <c r="C67" s="51" t="s">
        <v>256</v>
      </c>
      <c r="D67" s="50"/>
      <c r="E67" s="33">
        <v>36552</v>
      </c>
    </row>
    <row r="68" spans="1:5" ht="24.75" customHeight="1">
      <c r="A68" s="50"/>
      <c r="B68" s="50"/>
      <c r="C68" s="51" t="s">
        <v>257</v>
      </c>
      <c r="D68" s="50"/>
      <c r="E68" s="33"/>
    </row>
    <row r="69" spans="1:5" ht="24.75" customHeight="1">
      <c r="A69" s="52" t="s">
        <v>44</v>
      </c>
      <c r="B69" s="50"/>
      <c r="C69" s="51"/>
      <c r="D69" s="50"/>
      <c r="E69" s="27"/>
    </row>
    <row r="70" spans="1:5" ht="24.75" customHeight="1">
      <c r="A70" s="52" t="s">
        <v>45</v>
      </c>
      <c r="B70" s="50"/>
      <c r="C70" s="51"/>
      <c r="D70" s="50"/>
      <c r="E70" s="27"/>
    </row>
    <row r="71" spans="1:5" ht="24.75" customHeight="1">
      <c r="A71" s="52" t="s">
        <v>46</v>
      </c>
      <c r="B71" s="50"/>
      <c r="C71" s="51"/>
      <c r="D71" s="50"/>
      <c r="E71" s="27">
        <v>40716</v>
      </c>
    </row>
    <row r="72" spans="1:5" ht="24.75" customHeight="1">
      <c r="A72" s="49" t="s">
        <v>47</v>
      </c>
      <c r="B72" s="50"/>
      <c r="C72" s="51"/>
      <c r="D72" s="50"/>
      <c r="E72" s="19">
        <f>E5+E6+E65+E69+E70+E71</f>
        <v>367957</v>
      </c>
    </row>
  </sheetData>
  <mergeCells count="6">
    <mergeCell ref="A5:D5"/>
    <mergeCell ref="A1:E1"/>
    <mergeCell ref="A2:D2"/>
    <mergeCell ref="A3:C4"/>
    <mergeCell ref="D3:D4"/>
    <mergeCell ref="E3:E4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J17" sqref="J17"/>
    </sheetView>
  </sheetViews>
  <sheetFormatPr defaultColWidth="10.421875" defaultRowHeight="12.75"/>
  <cols>
    <col min="1" max="1" width="38.28125" style="16" customWidth="1"/>
    <col min="2" max="6" width="14.421875" style="16" customWidth="1"/>
    <col min="7" max="252" width="10.421875" style="16" customWidth="1"/>
    <col min="253" max="16384" width="10.421875" style="16" customWidth="1"/>
  </cols>
  <sheetData>
    <row r="1" spans="1:6" ht="33.75" customHeight="1">
      <c r="A1" s="87" t="s">
        <v>273</v>
      </c>
      <c r="B1" s="87"/>
      <c r="C1" s="87"/>
      <c r="D1" s="87"/>
      <c r="E1" s="87"/>
      <c r="F1" s="87"/>
    </row>
    <row r="2" spans="1:6" ht="16.5" customHeight="1">
      <c r="A2" s="88"/>
      <c r="B2" s="88"/>
      <c r="C2" s="88"/>
      <c r="D2" s="88"/>
      <c r="E2" s="88"/>
      <c r="F2" s="88"/>
    </row>
    <row r="3" spans="1:6" ht="16.5" customHeight="1">
      <c r="A3" s="54" t="s">
        <v>258</v>
      </c>
      <c r="B3" s="54"/>
      <c r="C3" s="55"/>
      <c r="D3" s="54"/>
      <c r="E3" s="54"/>
      <c r="F3" s="54" t="s">
        <v>259</v>
      </c>
    </row>
    <row r="4" spans="1:6" ht="16.5" customHeight="1">
      <c r="A4" s="89" t="s">
        <v>1</v>
      </c>
      <c r="B4" s="89" t="s">
        <v>260</v>
      </c>
      <c r="C4" s="89"/>
      <c r="D4" s="89"/>
      <c r="E4" s="89"/>
      <c r="F4" s="89"/>
    </row>
    <row r="5" spans="1:6" ht="16.5" customHeight="1">
      <c r="A5" s="90"/>
      <c r="B5" s="56" t="s">
        <v>261</v>
      </c>
      <c r="C5" s="56" t="s">
        <v>262</v>
      </c>
      <c r="D5" s="56" t="s">
        <v>263</v>
      </c>
      <c r="E5" s="56" t="s">
        <v>264</v>
      </c>
      <c r="F5" s="56" t="s">
        <v>265</v>
      </c>
    </row>
    <row r="6" spans="1:7" ht="16.5" customHeight="1">
      <c r="A6" s="57" t="s">
        <v>266</v>
      </c>
      <c r="B6" s="58">
        <f>SUM(C6:F6)</f>
        <v>64461</v>
      </c>
      <c r="C6" s="58">
        <v>54762</v>
      </c>
      <c r="D6" s="58"/>
      <c r="E6" s="58"/>
      <c r="F6" s="58">
        <v>9699</v>
      </c>
      <c r="G6" s="59"/>
    </row>
    <row r="7" spans="1:7" ht="16.5" customHeight="1">
      <c r="A7" s="57" t="s">
        <v>267</v>
      </c>
      <c r="B7" s="58">
        <v>11050</v>
      </c>
      <c r="C7" s="60"/>
      <c r="D7" s="60"/>
      <c r="E7" s="60"/>
      <c r="F7" s="61"/>
      <c r="G7" s="59"/>
    </row>
    <row r="8" spans="1:7" ht="16.5" customHeight="1">
      <c r="A8" s="57" t="s">
        <v>268</v>
      </c>
      <c r="B8" s="58">
        <f>SUM(C8:F8)</f>
        <v>21000</v>
      </c>
      <c r="C8" s="58">
        <v>21000</v>
      </c>
      <c r="D8" s="58"/>
      <c r="E8" s="58"/>
      <c r="F8" s="60"/>
      <c r="G8" s="59"/>
    </row>
    <row r="9" spans="1:7" ht="16.5" customHeight="1">
      <c r="A9" s="57" t="s">
        <v>269</v>
      </c>
      <c r="B9" s="58">
        <f>SUM(C9:F9)</f>
        <v>3486</v>
      </c>
      <c r="C9" s="58"/>
      <c r="D9" s="58"/>
      <c r="E9" s="58"/>
      <c r="F9" s="58">
        <v>3486</v>
      </c>
      <c r="G9" s="59"/>
    </row>
    <row r="10" spans="1:7" ht="16.5" customHeight="1">
      <c r="A10" s="57" t="s">
        <v>270</v>
      </c>
      <c r="B10" s="58">
        <f>SUM(C10:F10)</f>
        <v>646</v>
      </c>
      <c r="C10" s="58"/>
      <c r="D10" s="58"/>
      <c r="E10" s="58"/>
      <c r="F10" s="58">
        <v>646</v>
      </c>
      <c r="G10" s="59"/>
    </row>
    <row r="11" spans="1:7" ht="16.5" customHeight="1">
      <c r="A11" s="57" t="s">
        <v>271</v>
      </c>
      <c r="B11" s="58">
        <f>SUM(C11:F11)</f>
        <v>81329</v>
      </c>
      <c r="C11" s="58">
        <v>75762</v>
      </c>
      <c r="D11" s="58"/>
      <c r="E11" s="58"/>
      <c r="F11" s="58">
        <v>5567</v>
      </c>
      <c r="G11" s="59"/>
    </row>
    <row r="12" spans="2:7" ht="12.75">
      <c r="B12" s="59"/>
      <c r="C12" s="59"/>
      <c r="D12" s="59"/>
      <c r="E12" s="59"/>
      <c r="F12" s="59"/>
      <c r="G12" s="59"/>
    </row>
  </sheetData>
  <mergeCells count="4">
    <mergeCell ref="A1:F1"/>
    <mergeCell ref="A2:F2"/>
    <mergeCell ref="A4:A5"/>
    <mergeCell ref="B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2018-03-28T09:00:28Z</cp:lastPrinted>
  <dcterms:created xsi:type="dcterms:W3CDTF">2017-03-28T09:03:37Z</dcterms:created>
  <dcterms:modified xsi:type="dcterms:W3CDTF">2018-03-28T09:01:33Z</dcterms:modified>
  <cp:category/>
  <cp:version/>
  <cp:contentType/>
  <cp:contentStatus/>
</cp:coreProperties>
</file>