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85" windowHeight="9210" firstSheet="1" activeTab="1"/>
  </bookViews>
  <sheets>
    <sheet name="-------" sheetId="1" state="veryHidden" r:id="rId1"/>
    <sheet name="表六行政文教股2015" sheetId="2" r:id="rId2"/>
  </sheets>
  <definedNames>
    <definedName name="_xlnm.Print_Area" localSheetId="1">'表六行政文教股2015'!$A$1:$W$16</definedName>
    <definedName name="_xlnm.Print_Titles" localSheetId="1">'表六行政文教股2015'!$2:$7</definedName>
  </definedNames>
  <calcPr fullCalcOnLoad="1"/>
</workbook>
</file>

<file path=xl/sharedStrings.xml><?xml version="1.0" encoding="utf-8"?>
<sst xmlns="http://schemas.openxmlformats.org/spreadsheetml/2006/main" count="44" uniqueCount="41">
  <si>
    <t>单位：元</t>
  </si>
  <si>
    <t>单位编码</t>
  </si>
  <si>
    <r>
      <t>单位名称</t>
    </r>
    <r>
      <rPr>
        <b/>
        <sz val="9"/>
        <color indexed="63"/>
        <rFont val="Tahoma"/>
        <family val="2"/>
      </rPr>
      <t>/</t>
    </r>
    <r>
      <rPr>
        <b/>
        <sz val="9"/>
        <color indexed="63"/>
        <rFont val="宋体"/>
        <family val="0"/>
      </rPr>
      <t>科目名称</t>
    </r>
  </si>
  <si>
    <t>实有人数</t>
  </si>
  <si>
    <t>年初预算总额</t>
  </si>
  <si>
    <r>
      <t>人员经费</t>
    </r>
    <r>
      <rPr>
        <b/>
        <sz val="9"/>
        <color indexed="63"/>
        <rFont val="Tahoma"/>
        <family val="2"/>
      </rPr>
      <t xml:space="preserve">    </t>
    </r>
  </si>
  <si>
    <t>公用经费</t>
  </si>
  <si>
    <t>专项经费</t>
  </si>
  <si>
    <t>工资福利支出</t>
  </si>
  <si>
    <t>对个人和家庭的补助支出</t>
  </si>
  <si>
    <t>商品和服务支出</t>
  </si>
  <si>
    <t>小计</t>
  </si>
  <si>
    <t>工资及津补贴</t>
  </si>
  <si>
    <t>住房公积金</t>
  </si>
  <si>
    <t>离退休退职</t>
  </si>
  <si>
    <t>医疗费</t>
  </si>
  <si>
    <t>生活补助及救济费</t>
  </si>
  <si>
    <t>差额和其他工资</t>
  </si>
  <si>
    <t>办公费</t>
  </si>
  <si>
    <t>因公出国（境）费用</t>
  </si>
  <si>
    <t>公务接待费</t>
  </si>
  <si>
    <t>公务用车运行维护费</t>
  </si>
  <si>
    <t>其他商品和服务支出</t>
  </si>
  <si>
    <t>其他支出</t>
  </si>
  <si>
    <t>抚恤</t>
  </si>
  <si>
    <t>备注</t>
  </si>
  <si>
    <t xml:space="preserve">    2016年部门预算明细表               </t>
  </si>
  <si>
    <t>专项资金</t>
  </si>
  <si>
    <t>附件1</t>
  </si>
  <si>
    <r>
      <t xml:space="preserve"> </t>
    </r>
    <r>
      <rPr>
        <sz val="9"/>
        <color indexed="63"/>
        <rFont val="宋体"/>
        <family val="0"/>
      </rPr>
      <t>行政运行</t>
    </r>
  </si>
  <si>
    <t>2010601</t>
  </si>
  <si>
    <t>2210201</t>
  </si>
  <si>
    <t>其他行政事业单位离退休支出</t>
  </si>
  <si>
    <t>2080599</t>
  </si>
  <si>
    <t>其他财政事务支出</t>
  </si>
  <si>
    <t>2010699</t>
  </si>
  <si>
    <t>其他农林水事务支出</t>
  </si>
  <si>
    <t>2139999</t>
  </si>
  <si>
    <t>揭西县财政局</t>
  </si>
  <si>
    <t>116</t>
  </si>
  <si>
    <t>日期：2016.1.1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</si>
</sst>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#,##0.00_ "/>
    <numFmt numFmtId="180" formatCode="0.00_);[Red]\(0.00\)"/>
    <numFmt numFmtId="181" formatCode="0.0_);[Red]\(0.0\)"/>
    <numFmt numFmtId="182" formatCode="#,##0_);[Red]\(#,##0\)"/>
    <numFmt numFmtId="183" formatCode="#,##0_ "/>
    <numFmt numFmtId="184" formatCode="#,##0&quot;￥&quot;;\-#,##0&quot;￥&quot;"/>
    <numFmt numFmtId="185" formatCode="#,##0&quot;￥&quot;;[Red]\-#,##0&quot;￥&quot;"/>
    <numFmt numFmtId="186" formatCode="#,##0.00&quot;￥&quot;;\-#,##0.00&quot;￥&quot;"/>
    <numFmt numFmtId="187" formatCode="#,##0.00&quot;￥&quot;;[Red]\-#,##0.00&quot;￥&quot;"/>
    <numFmt numFmtId="188" formatCode="_-* #,##0&quot;￥&quot;_-;\-* #,##0&quot;￥&quot;_-;_-* &quot;-&quot;&quot;￥&quot;_-;_-@_-"/>
    <numFmt numFmtId="189" formatCode="_-* #,##0.00&quot;￥&quot;_-;\-* #,##0.00&quot;￥&quot;_-;_-* &quot;-&quot;??&quot;￥&quot;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0.00000"/>
    <numFmt numFmtId="200" formatCode="0.0000"/>
    <numFmt numFmtId="201" formatCode="0.000"/>
    <numFmt numFmtId="202" formatCode="0.000000"/>
    <numFmt numFmtId="203" formatCode="#,##0&quot;$&quot;;\-#,##0&quot;$&quot;"/>
    <numFmt numFmtId="204" formatCode="#,##0&quot;$&quot;;[Red]\-#,##0&quot;$&quot;"/>
    <numFmt numFmtId="205" formatCode="#,##0.00&quot;$&quot;;\-#,##0.00&quot;$&quot;"/>
    <numFmt numFmtId="206" formatCode="#,##0.00&quot;$&quot;;[Red]\-#,##0.00&quot;$&quot;"/>
    <numFmt numFmtId="207" formatCode="_-* #,##0&quot;$&quot;_-;\-* #,##0&quot;$&quot;_-;_-* &quot;-&quot;&quot;$&quot;_-;_-@_-"/>
    <numFmt numFmtId="208" formatCode="_-* #,##0_$_-;\-* #,##0_$_-;_-* &quot;-&quot;_$_-;_-@_-"/>
    <numFmt numFmtId="209" formatCode="_-* #,##0.00&quot;$&quot;_-;\-* #,##0.00&quot;$&quot;_-;_-* &quot;-&quot;??&quot;$&quot;_-;_-@_-"/>
    <numFmt numFmtId="210" formatCode="_-* #,##0.00_$_-;\-* #,##0.00_$_-;_-* &quot;-&quot;??_$_-;_-@_-"/>
    <numFmt numFmtId="211" formatCode="#,##0_ .00"/>
    <numFmt numFmtId="212" formatCode="#,##0.0_ "/>
    <numFmt numFmtId="213" formatCode="0.00_ ;[Red]\-0.00\ "/>
    <numFmt numFmtId="214" formatCode="0.0_ ;[Red]\-0.0\ "/>
    <numFmt numFmtId="215" formatCode="0_ ;[Red]\-0\ "/>
    <numFmt numFmtId="216" formatCode="0.000_ "/>
    <numFmt numFmtId="217" formatCode="0.0_ "/>
    <numFmt numFmtId="218" formatCode="mmm/yyyy"/>
    <numFmt numFmtId="219" formatCode="0.00;[Red]0.00"/>
  </numFmts>
  <fonts count="41"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63"/>
      <name val="Tahoma"/>
      <family val="2"/>
    </font>
    <font>
      <b/>
      <sz val="9"/>
      <color indexed="63"/>
      <name val="Tahoma"/>
      <family val="2"/>
    </font>
    <font>
      <sz val="9"/>
      <color indexed="63"/>
      <name val="宋体"/>
      <family val="0"/>
    </font>
    <font>
      <sz val="9"/>
      <color indexed="63"/>
      <name val="Tahoma"/>
      <family val="2"/>
    </font>
    <font>
      <sz val="9"/>
      <name val="Arial"/>
      <family val="2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2"/>
      <color indexed="63"/>
      <name val="宋体"/>
      <family val="0"/>
    </font>
    <font>
      <b/>
      <sz val="9"/>
      <color indexed="63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22"/>
      <color indexed="63"/>
      <name val="黑体"/>
      <family val="0"/>
    </font>
    <font>
      <b/>
      <sz val="10"/>
      <color indexed="63"/>
      <name val="Tahoma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12" fillId="16" borderId="8" applyNumberFormat="0" applyAlignment="0" applyProtection="0"/>
    <xf numFmtId="0" fontId="3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horizontal="center" vertical="top" wrapText="1"/>
      <protection locked="0"/>
    </xf>
    <xf numFmtId="0" fontId="13" fillId="0" borderId="0" xfId="0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182" fontId="13" fillId="0" borderId="0" xfId="0" applyNumberFormat="1" applyFill="1" applyAlignment="1" applyProtection="1">
      <alignment/>
      <protection locked="0"/>
    </xf>
    <xf numFmtId="0" fontId="13" fillId="0" borderId="0" xfId="0" applyFill="1" applyAlignment="1" applyProtection="1">
      <alignment horizontal="center" vertical="center"/>
      <protection locked="0"/>
    </xf>
    <xf numFmtId="0" fontId="13" fillId="0" borderId="0" xfId="0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/>
    </xf>
    <xf numFmtId="182" fontId="7" fillId="0" borderId="0" xfId="0" applyNumberFormat="1" applyFont="1" applyFill="1" applyAlignment="1" applyProtection="1">
      <alignment horizontal="center" vertical="top" wrapText="1"/>
      <protection locked="0"/>
    </xf>
    <xf numFmtId="182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82" fontId="10" fillId="0" borderId="0" xfId="0" applyNumberFormat="1" applyFont="1" applyFill="1" applyAlignment="1" applyProtection="1">
      <alignment horizontal="left" vertical="top" wrapText="1"/>
      <protection locked="0"/>
    </xf>
    <xf numFmtId="0" fontId="13" fillId="0" borderId="0" xfId="0" applyNumberForma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182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ill="1" applyAlignment="1" applyProtection="1">
      <alignment horizontal="center"/>
      <protection locked="0"/>
    </xf>
    <xf numFmtId="49" fontId="8" fillId="16" borderId="11" xfId="42" applyNumberFormat="1" applyFont="1" applyFill="1" applyBorder="1" applyAlignment="1" applyProtection="1">
      <alignment horizontal="center" vertical="center" wrapText="1"/>
      <protection locked="0"/>
    </xf>
    <xf numFmtId="182" fontId="17" fillId="16" borderId="11" xfId="42" applyNumberFormat="1" applyFont="1" applyFill="1" applyBorder="1" applyAlignment="1" applyProtection="1">
      <alignment horizontal="right" vertical="center" wrapText="1"/>
      <protection/>
    </xf>
    <xf numFmtId="0" fontId="14" fillId="16" borderId="11" xfId="42" applyFont="1" applyFill="1" applyBorder="1" applyProtection="1">
      <alignment/>
      <protection locked="0"/>
    </xf>
    <xf numFmtId="49" fontId="10" fillId="0" borderId="11" xfId="42" applyNumberFormat="1" applyFont="1" applyFill="1" applyBorder="1" applyAlignment="1" applyProtection="1">
      <alignment horizontal="center" vertical="center" wrapText="1"/>
      <protection locked="0"/>
    </xf>
    <xf numFmtId="178" fontId="10" fillId="0" borderId="11" xfId="42" applyNumberFormat="1" applyFont="1" applyFill="1" applyBorder="1" applyAlignment="1" applyProtection="1">
      <alignment horizontal="center" vertical="center" wrapText="1"/>
      <protection locked="0"/>
    </xf>
    <xf numFmtId="182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13" fillId="0" borderId="11" xfId="42" applyFont="1" applyFill="1" applyBorder="1" applyProtection="1">
      <alignment/>
      <protection locked="0"/>
    </xf>
    <xf numFmtId="0" fontId="11" fillId="0" borderId="11" xfId="42" applyFont="1" applyFill="1" applyBorder="1" applyProtection="1">
      <alignment/>
      <protection locked="0"/>
    </xf>
    <xf numFmtId="182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49" fontId="10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24" borderId="11" xfId="0" applyNumberFormat="1" applyFont="1" applyFill="1" applyBorder="1" applyAlignment="1" applyProtection="1">
      <alignment horizontal="left" vertical="center" wrapText="1"/>
      <protection locked="0"/>
    </xf>
    <xf numFmtId="178" fontId="8" fillId="16" borderId="11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 locked="0"/>
    </xf>
    <xf numFmtId="182" fontId="9" fillId="16" borderId="11" xfId="42" applyNumberFormat="1" applyFont="1" applyFill="1" applyBorder="1" applyAlignment="1" applyProtection="1">
      <alignment horizontal="right" vertical="center" wrapText="1"/>
      <protection/>
    </xf>
    <xf numFmtId="182" fontId="9" fillId="16" borderId="11" xfId="42" applyNumberFormat="1" applyFont="1" applyFill="1" applyBorder="1" applyAlignment="1" applyProtection="1">
      <alignment horizontal="left" vertical="center" wrapText="1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182" fontId="9" fillId="0" borderId="11" xfId="0" applyNumberFormat="1" applyFont="1" applyFill="1" applyBorder="1" applyAlignment="1" applyProtection="1">
      <alignment horizontal="right" vertical="center"/>
      <protection locked="0"/>
    </xf>
    <xf numFmtId="182" fontId="9" fillId="0" borderId="11" xfId="42" applyNumberFormat="1" applyFont="1" applyFill="1" applyBorder="1" applyAlignment="1" applyProtection="1">
      <alignment horizontal="right" vertical="center"/>
      <protection locked="0"/>
    </xf>
    <xf numFmtId="182" fontId="9" fillId="0" borderId="11" xfId="42" applyNumberFormat="1" applyFont="1" applyFill="1" applyBorder="1" applyAlignment="1" applyProtection="1">
      <alignment horizontal="right" vertical="center"/>
      <protection/>
    </xf>
    <xf numFmtId="182" fontId="9" fillId="0" borderId="15" xfId="0" applyNumberFormat="1" applyFont="1" applyFill="1" applyBorder="1" applyAlignment="1" applyProtection="1">
      <alignment horizontal="right" vertical="center"/>
      <protection/>
    </xf>
    <xf numFmtId="182" fontId="9" fillId="24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horizontal="center" vertical="center"/>
      <protection locked="0"/>
    </xf>
    <xf numFmtId="0" fontId="13" fillId="0" borderId="0" xfId="0" applyFill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17" fillId="0" borderId="16" xfId="0" applyNumberFormat="1" applyFont="1" applyFill="1" applyBorder="1" applyAlignment="1" applyProtection="1">
      <alignment horizontal="center" vertical="center" wrapText="1"/>
      <protection/>
    </xf>
    <xf numFmtId="182" fontId="17" fillId="0" borderId="13" xfId="0" applyNumberFormat="1" applyFont="1" applyFill="1" applyBorder="1" applyAlignment="1" applyProtection="1">
      <alignment horizontal="center" vertical="center" wrapText="1"/>
      <protection/>
    </xf>
    <xf numFmtId="182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82" fontId="17" fillId="0" borderId="15" xfId="0" applyNumberFormat="1" applyFont="1" applyFill="1" applyBorder="1" applyAlignment="1" applyProtection="1">
      <alignment horizontal="center" vertical="center" wrapText="1"/>
      <protection/>
    </xf>
    <xf numFmtId="182" fontId="17" fillId="0" borderId="17" xfId="0" applyNumberFormat="1" applyFont="1" applyFill="1" applyBorder="1" applyAlignment="1" applyProtection="1">
      <alignment horizontal="center" vertical="center" wrapText="1"/>
      <protection/>
    </xf>
    <xf numFmtId="182" fontId="17" fillId="0" borderId="12" xfId="0" applyNumberFormat="1" applyFont="1" applyFill="1" applyBorder="1" applyAlignment="1" applyProtection="1">
      <alignment horizontal="center" vertical="center" wrapText="1"/>
      <protection/>
    </xf>
    <xf numFmtId="182" fontId="39" fillId="0" borderId="0" xfId="0" applyNumberFormat="1" applyFont="1" applyFill="1" applyAlignment="1" applyProtection="1">
      <alignment horizontal="left" vertical="center"/>
      <protection locked="0"/>
    </xf>
    <xf numFmtId="182" fontId="40" fillId="0" borderId="0" xfId="0" applyNumberFormat="1" applyFont="1" applyFill="1" applyAlignment="1" applyProtection="1">
      <alignment horizontal="left" vertical="center"/>
      <protection locked="0"/>
    </xf>
    <xf numFmtId="182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182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16" borderId="16" xfId="42" applyNumberFormat="1" applyFont="1" applyFill="1" applyBorder="1" applyAlignment="1" applyProtection="1">
      <alignment horizontal="left" vertical="center" wrapText="1"/>
      <protection locked="0"/>
    </xf>
    <xf numFmtId="49" fontId="37" fillId="16" borderId="14" xfId="42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vertical="center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2015部门预算（正式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普通_97-917" xfId="53"/>
    <cellStyle name="千分位[0]_laroux" xfId="54"/>
    <cellStyle name="千分位_97-917" xfId="55"/>
    <cellStyle name="千位[0]_1" xfId="56"/>
    <cellStyle name="千位_1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ySplit="7" topLeftCell="BM8" activePane="bottomLeft" state="frozen"/>
      <selection pane="topLeft" activeCell="C501" sqref="C501"/>
      <selection pane="bottomLeft" activeCell="P6" sqref="P6:U6"/>
    </sheetView>
  </sheetViews>
  <sheetFormatPr defaultColWidth="9.00390625" defaultRowHeight="14.25"/>
  <cols>
    <col min="1" max="1" width="3.75390625" style="6" customWidth="1"/>
    <col min="2" max="2" width="7.375" style="7" customWidth="1"/>
    <col min="3" max="3" width="7.00390625" style="14" customWidth="1"/>
    <col min="4" max="4" width="3.125" style="17" customWidth="1"/>
    <col min="5" max="5" width="10.50390625" style="5" customWidth="1"/>
    <col min="6" max="6" width="9.50390625" style="5" customWidth="1"/>
    <col min="7" max="7" width="8.25390625" style="5" customWidth="1"/>
    <col min="8" max="8" width="5.875" style="5" customWidth="1"/>
    <col min="9" max="9" width="9.625" style="5" customWidth="1"/>
    <col min="10" max="10" width="8.625" style="5" customWidth="1"/>
    <col min="11" max="11" width="2.75390625" style="5" customWidth="1"/>
    <col min="12" max="12" width="2.375" style="5" customWidth="1"/>
    <col min="13" max="13" width="6.50390625" style="5" customWidth="1"/>
    <col min="14" max="14" width="4.25390625" style="5" customWidth="1"/>
    <col min="15" max="15" width="2.625" style="5" customWidth="1"/>
    <col min="16" max="16" width="7.875" style="5" customWidth="1"/>
    <col min="17" max="17" width="6.625" style="5" customWidth="1"/>
    <col min="18" max="18" width="9.25390625" style="5" hidden="1" customWidth="1"/>
    <col min="19" max="19" width="6.875" style="5" customWidth="1"/>
    <col min="20" max="20" width="6.375" style="5" customWidth="1"/>
    <col min="21" max="21" width="6.125" style="5" customWidth="1"/>
    <col min="22" max="22" width="9.50390625" style="5" customWidth="1"/>
    <col min="23" max="23" width="2.375" style="2" customWidth="1"/>
    <col min="24" max="16384" width="8.00390625" style="2" customWidth="1"/>
  </cols>
  <sheetData>
    <row r="1" spans="1:23" ht="23.25" customHeight="1">
      <c r="A1" s="48" t="s">
        <v>28</v>
      </c>
      <c r="B1" s="49"/>
      <c r="W1" s="8"/>
    </row>
    <row r="2" spans="1:24" ht="29.2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76"/>
    </row>
    <row r="3" spans="1:22" ht="22.5" customHeight="1">
      <c r="A3" s="4"/>
      <c r="B3" s="1"/>
      <c r="C3" s="15"/>
      <c r="D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s="3" customFormat="1" ht="25.5" customHeight="1">
      <c r="A4" s="50"/>
      <c r="B4" s="50"/>
      <c r="C4" s="50"/>
      <c r="D4" s="50"/>
      <c r="E4" s="50"/>
      <c r="F4" s="62"/>
      <c r="G4" s="62"/>
      <c r="H4" s="62"/>
      <c r="I4" s="62"/>
      <c r="J4" s="62"/>
      <c r="K4" s="62"/>
      <c r="L4" s="10"/>
      <c r="M4" s="70" t="s">
        <v>40</v>
      </c>
      <c r="N4" s="70"/>
      <c r="O4" s="70"/>
      <c r="P4" s="70"/>
      <c r="Q4" s="11"/>
      <c r="R4" s="11"/>
      <c r="S4" s="11"/>
      <c r="T4" s="11"/>
      <c r="U4" s="11"/>
      <c r="V4" s="27" t="s">
        <v>0</v>
      </c>
      <c r="W4" s="27"/>
    </row>
    <row r="5" spans="1:23" s="12" customFormat="1" ht="20.25" customHeight="1">
      <c r="A5" s="46" t="s">
        <v>1</v>
      </c>
      <c r="B5" s="63" t="s">
        <v>2</v>
      </c>
      <c r="C5" s="64"/>
      <c r="D5" s="54" t="s">
        <v>3</v>
      </c>
      <c r="E5" s="57" t="s">
        <v>4</v>
      </c>
      <c r="F5" s="51" t="s">
        <v>5</v>
      </c>
      <c r="G5" s="52"/>
      <c r="H5" s="52"/>
      <c r="I5" s="52"/>
      <c r="J5" s="68"/>
      <c r="K5" s="68"/>
      <c r="L5" s="68"/>
      <c r="M5" s="68"/>
      <c r="N5" s="68"/>
      <c r="O5" s="69"/>
      <c r="P5" s="52" t="s">
        <v>6</v>
      </c>
      <c r="Q5" s="68"/>
      <c r="R5" s="68"/>
      <c r="S5" s="68"/>
      <c r="T5" s="68"/>
      <c r="U5" s="69"/>
      <c r="V5" s="67" t="s">
        <v>7</v>
      </c>
      <c r="W5" s="71" t="s">
        <v>25</v>
      </c>
    </row>
    <row r="6" spans="1:23" s="12" customFormat="1" ht="24" customHeight="1">
      <c r="A6" s="47"/>
      <c r="B6" s="65"/>
      <c r="C6" s="66"/>
      <c r="D6" s="55"/>
      <c r="E6" s="58"/>
      <c r="F6" s="51" t="s">
        <v>8</v>
      </c>
      <c r="G6" s="34"/>
      <c r="H6" s="34"/>
      <c r="I6" s="51" t="s">
        <v>9</v>
      </c>
      <c r="J6" s="34"/>
      <c r="K6" s="34"/>
      <c r="L6" s="34"/>
      <c r="M6" s="34"/>
      <c r="N6" s="34"/>
      <c r="O6" s="35"/>
      <c r="P6" s="51" t="s">
        <v>10</v>
      </c>
      <c r="Q6" s="52"/>
      <c r="R6" s="52"/>
      <c r="S6" s="52"/>
      <c r="T6" s="52"/>
      <c r="U6" s="53"/>
      <c r="V6" s="67"/>
      <c r="W6" s="72"/>
    </row>
    <row r="7" spans="1:23" s="12" customFormat="1" ht="48" customHeight="1">
      <c r="A7" s="47"/>
      <c r="B7" s="65"/>
      <c r="C7" s="66"/>
      <c r="D7" s="56"/>
      <c r="E7" s="59"/>
      <c r="F7" s="16" t="s">
        <v>11</v>
      </c>
      <c r="G7" s="16" t="s">
        <v>12</v>
      </c>
      <c r="H7" s="16" t="s">
        <v>13</v>
      </c>
      <c r="I7" s="16" t="s">
        <v>11</v>
      </c>
      <c r="J7" s="16" t="s">
        <v>14</v>
      </c>
      <c r="K7" s="16" t="s">
        <v>15</v>
      </c>
      <c r="L7" s="16" t="s">
        <v>24</v>
      </c>
      <c r="M7" s="16" t="s">
        <v>16</v>
      </c>
      <c r="N7" s="16" t="s">
        <v>17</v>
      </c>
      <c r="O7" s="16" t="s">
        <v>23</v>
      </c>
      <c r="P7" s="16" t="s">
        <v>11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26" t="s">
        <v>27</v>
      </c>
      <c r="W7" s="73"/>
    </row>
    <row r="8" spans="1:23" s="13" customFormat="1" ht="21.75" customHeight="1">
      <c r="A8" s="18" t="s">
        <v>39</v>
      </c>
      <c r="B8" s="74" t="s">
        <v>38</v>
      </c>
      <c r="C8" s="75"/>
      <c r="D8" s="33">
        <v>71</v>
      </c>
      <c r="E8" s="19">
        <f>F8+I8+P8+V8</f>
        <v>12715732.4</v>
      </c>
      <c r="F8" s="19">
        <f>SUM(F9:F13)</f>
        <v>4378189.12</v>
      </c>
      <c r="G8" s="38">
        <f aca="true" t="shared" si="0" ref="G8:V8">SUM(G9:G13)</f>
        <v>4278805.12</v>
      </c>
      <c r="H8" s="38">
        <f t="shared" si="0"/>
        <v>99384</v>
      </c>
      <c r="I8" s="19">
        <f t="shared" si="0"/>
        <v>1399660.28</v>
      </c>
      <c r="J8" s="37">
        <f t="shared" si="0"/>
        <v>1399660.28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19">
        <f t="shared" si="0"/>
        <v>731428</v>
      </c>
      <c r="Q8" s="38">
        <f t="shared" si="0"/>
        <v>385120</v>
      </c>
      <c r="R8" s="37">
        <f t="shared" si="0"/>
        <v>0</v>
      </c>
      <c r="S8" s="38">
        <f t="shared" si="0"/>
        <v>316308</v>
      </c>
      <c r="T8" s="38">
        <f t="shared" si="0"/>
        <v>30000</v>
      </c>
      <c r="U8" s="37">
        <f t="shared" si="0"/>
        <v>0</v>
      </c>
      <c r="V8" s="19">
        <f t="shared" si="0"/>
        <v>6206455</v>
      </c>
      <c r="W8" s="20"/>
    </row>
    <row r="9" spans="1:23" ht="21.75" customHeight="1">
      <c r="A9" s="21"/>
      <c r="B9" s="29" t="s">
        <v>29</v>
      </c>
      <c r="C9" s="30" t="s">
        <v>30</v>
      </c>
      <c r="D9" s="22"/>
      <c r="E9" s="23"/>
      <c r="F9" s="23">
        <f>SUM(G9:H9)</f>
        <v>4278805.12</v>
      </c>
      <c r="G9" s="39">
        <v>4278805.12</v>
      </c>
      <c r="H9" s="40"/>
      <c r="I9" s="23"/>
      <c r="J9" s="41"/>
      <c r="K9" s="42"/>
      <c r="L9" s="42"/>
      <c r="M9" s="42"/>
      <c r="N9" s="42"/>
      <c r="O9" s="42"/>
      <c r="P9" s="23">
        <f>SUM(Q9:T9)</f>
        <v>731428</v>
      </c>
      <c r="Q9" s="45">
        <f>71*400*12+4320+40000</f>
        <v>385120</v>
      </c>
      <c r="R9" s="42"/>
      <c r="S9" s="41">
        <v>316308</v>
      </c>
      <c r="T9" s="45">
        <v>30000</v>
      </c>
      <c r="U9" s="42"/>
      <c r="V9" s="43"/>
      <c r="W9" s="24"/>
    </row>
    <row r="10" spans="1:23" ht="30.75" customHeight="1">
      <c r="A10" s="21"/>
      <c r="B10" s="31" t="s">
        <v>13</v>
      </c>
      <c r="C10" s="30" t="s">
        <v>31</v>
      </c>
      <c r="D10" s="22"/>
      <c r="E10" s="23"/>
      <c r="F10" s="23">
        <f>SUM(G10:H10)</f>
        <v>99384</v>
      </c>
      <c r="G10" s="44"/>
      <c r="H10" s="39">
        <v>99384</v>
      </c>
      <c r="I10" s="23"/>
      <c r="J10" s="41"/>
      <c r="K10" s="42"/>
      <c r="L10" s="42"/>
      <c r="M10" s="42"/>
      <c r="N10" s="42"/>
      <c r="O10" s="42"/>
      <c r="P10" s="23"/>
      <c r="Q10" s="42"/>
      <c r="R10" s="42"/>
      <c r="S10" s="42"/>
      <c r="T10" s="42"/>
      <c r="U10" s="42"/>
      <c r="V10" s="43"/>
      <c r="W10" s="24"/>
    </row>
    <row r="11" spans="1:23" ht="45.75" customHeight="1">
      <c r="A11" s="21"/>
      <c r="B11" s="31" t="s">
        <v>32</v>
      </c>
      <c r="C11" s="30" t="s">
        <v>33</v>
      </c>
      <c r="D11" s="22"/>
      <c r="E11" s="23"/>
      <c r="F11" s="23"/>
      <c r="G11" s="43"/>
      <c r="H11" s="43"/>
      <c r="I11" s="23">
        <f>SUM(J11)</f>
        <v>1399660.28</v>
      </c>
      <c r="J11" s="41">
        <v>1399660.28</v>
      </c>
      <c r="K11" s="42"/>
      <c r="L11" s="42"/>
      <c r="M11" s="42"/>
      <c r="N11" s="42"/>
      <c r="O11" s="42"/>
      <c r="P11" s="23"/>
      <c r="Q11" s="42"/>
      <c r="R11" s="42"/>
      <c r="S11" s="42"/>
      <c r="T11" s="42"/>
      <c r="U11" s="42"/>
      <c r="V11" s="43"/>
      <c r="W11" s="24"/>
    </row>
    <row r="12" spans="1:23" ht="35.25" customHeight="1">
      <c r="A12" s="21"/>
      <c r="B12" s="32" t="s">
        <v>34</v>
      </c>
      <c r="C12" s="30" t="s">
        <v>35</v>
      </c>
      <c r="D12" s="22"/>
      <c r="E12" s="23"/>
      <c r="F12" s="23"/>
      <c r="G12" s="43"/>
      <c r="H12" s="43"/>
      <c r="I12" s="23"/>
      <c r="J12" s="41"/>
      <c r="K12" s="42"/>
      <c r="L12" s="42"/>
      <c r="M12" s="42"/>
      <c r="N12" s="42"/>
      <c r="O12" s="42"/>
      <c r="P12" s="23"/>
      <c r="Q12" s="42"/>
      <c r="R12" s="42"/>
      <c r="S12" s="42"/>
      <c r="T12" s="42"/>
      <c r="U12" s="42"/>
      <c r="V12" s="39">
        <f>1000000+726455+280000+20000+1790000</f>
        <v>3816455</v>
      </c>
      <c r="W12" s="25"/>
    </row>
    <row r="13" spans="1:23" s="13" customFormat="1" ht="37.5" customHeight="1">
      <c r="A13" s="21"/>
      <c r="B13" s="29" t="s">
        <v>36</v>
      </c>
      <c r="C13" s="30" t="s">
        <v>37</v>
      </c>
      <c r="D13" s="22"/>
      <c r="E13" s="23"/>
      <c r="F13" s="23"/>
      <c r="G13" s="43"/>
      <c r="H13" s="43"/>
      <c r="I13" s="23"/>
      <c r="J13" s="41"/>
      <c r="K13" s="42"/>
      <c r="L13" s="42"/>
      <c r="M13" s="42"/>
      <c r="N13" s="42"/>
      <c r="O13" s="42"/>
      <c r="P13" s="23"/>
      <c r="Q13" s="42"/>
      <c r="R13" s="42"/>
      <c r="S13" s="42"/>
      <c r="T13" s="42"/>
      <c r="U13" s="42"/>
      <c r="V13" s="39">
        <v>2390000</v>
      </c>
      <c r="W13" s="24"/>
    </row>
    <row r="14" ht="21.75" customHeight="1"/>
    <row r="15" spans="1:23" ht="21.75" customHeight="1">
      <c r="A15" s="28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</sheetData>
  <sheetProtection/>
  <mergeCells count="18">
    <mergeCell ref="B15:W15"/>
    <mergeCell ref="F4:K4"/>
    <mergeCell ref="B5:C7"/>
    <mergeCell ref="V5:V6"/>
    <mergeCell ref="P5:U5"/>
    <mergeCell ref="M4:P4"/>
    <mergeCell ref="F5:O5"/>
    <mergeCell ref="W5:W7"/>
    <mergeCell ref="B8:C8"/>
    <mergeCell ref="A5:A7"/>
    <mergeCell ref="A1:B1"/>
    <mergeCell ref="A4:E4"/>
    <mergeCell ref="P6:U6"/>
    <mergeCell ref="D5:D7"/>
    <mergeCell ref="E5:E7"/>
    <mergeCell ref="F6:H6"/>
    <mergeCell ref="I6:O6"/>
    <mergeCell ref="A2:W2"/>
  </mergeCells>
  <printOptions/>
  <pageMargins left="0.65" right="0.38" top="1" bottom="1" header="0.54" footer="0.5"/>
  <pageSetup fitToHeight="0" fitToWidth="0" horizontalDpi="600" verticalDpi="600" orientation="landscape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</dc:creator>
  <cp:keywords/>
  <dc:description/>
  <cp:lastModifiedBy>USER</cp:lastModifiedBy>
  <cp:lastPrinted>2016-03-18T07:12:31Z</cp:lastPrinted>
  <dcterms:created xsi:type="dcterms:W3CDTF">2006-11-29T12:22:57Z</dcterms:created>
  <dcterms:modified xsi:type="dcterms:W3CDTF">2016-03-18T07:41:13Z</dcterms:modified>
  <cp:category/>
  <cp:version/>
  <cp:contentType/>
  <cp:contentStatus/>
</cp:coreProperties>
</file>